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Z:\TOCANCIPA\MANTENIMIENTO INFRAESTRUCTURAS TOCANCIPA\LICITACION\DOCUMENTOS DE LA PROPUESTA\PANAM - MAPA\DOCUMENTACIÓN TÉCNICA\"/>
    </mc:Choice>
  </mc:AlternateContent>
  <xr:revisionPtr revIDLastSave="0" documentId="13_ncr:1_{E716F0F4-2088-4476-A165-D607D4A306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NTENIMIENTOS VERTIC OBR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A17000" localSheetId="0">#REF!</definedName>
    <definedName name="_A17000">#REF!</definedName>
    <definedName name="_A20000" localSheetId="0">#REF!</definedName>
    <definedName name="_A20000">#REF!</definedName>
    <definedName name="_A30000" localSheetId="0">#REF!</definedName>
    <definedName name="_A30000">#REF!</definedName>
    <definedName name="_AFC1">[1]INV!$A$25:$D$28</definedName>
    <definedName name="_AFC3">[1]INV!$F$25:$I$28</definedName>
    <definedName name="_AFC5">[1]INV!$K$25:$N$28</definedName>
    <definedName name="_BGC1">[1]INV!$A$5:$D$8</definedName>
    <definedName name="_BGC3">[1]INV!$F$5:$I$8</definedName>
    <definedName name="_BGC5">[1]INV!$K$5:$N$8</definedName>
    <definedName name="_CAC1">[1]INV!$A$19:$D$22</definedName>
    <definedName name="_CAC3">[1]INV!$F$19:$I$22</definedName>
    <definedName name="_CAC5">[1]INV!$K$19:$N$22</definedName>
    <definedName name="_Cap1">#REF!</definedName>
    <definedName name="_Cap10">#REF!</definedName>
    <definedName name="_Cap2">#REF!</definedName>
    <definedName name="_Cap3">#REF!</definedName>
    <definedName name="_Cap4">#REF!</definedName>
    <definedName name="_Cap5">#REF!</definedName>
    <definedName name="_Cap6">#REF!</definedName>
    <definedName name="_Cap7">#REF!</definedName>
    <definedName name="_Cap8">#REF!</definedName>
    <definedName name="_Cap9">#REF!</definedName>
    <definedName name="_Cod035">#REF!</definedName>
    <definedName name="_Cod036">#REF!</definedName>
    <definedName name="_Cod037">#REF!</definedName>
    <definedName name="_Cod038">#REF!</definedName>
    <definedName name="_Cod039">#REF!</definedName>
    <definedName name="_Cod040">#REF!</definedName>
    <definedName name="_Cod041">#REF!</definedName>
    <definedName name="_Cod042">#REF!</definedName>
    <definedName name="_Cod043">#REF!</definedName>
    <definedName name="_Cod044">#REF!</definedName>
    <definedName name="_Cod045">#REF!</definedName>
    <definedName name="_Cod046">#REF!</definedName>
    <definedName name="_Cod047">#REF!</definedName>
    <definedName name="_Cod048">#REF!</definedName>
    <definedName name="_Cod049">#REF!</definedName>
    <definedName name="_Cod050">#REF!</definedName>
    <definedName name="_Cod051">#REF!</definedName>
    <definedName name="_Cod052">#REF!</definedName>
    <definedName name="_Cod053">#REF!</definedName>
    <definedName name="_Cod054">#REF!</definedName>
    <definedName name="_Cod055">#REF!</definedName>
    <definedName name="_Cod056">#REF!</definedName>
    <definedName name="_Cod057">#REF!</definedName>
    <definedName name="_Cod058">#REF!</definedName>
    <definedName name="_Cod059">#REF!</definedName>
    <definedName name="_Cod060">#REF!</definedName>
    <definedName name="_Cod061">#REF!</definedName>
    <definedName name="_Cod062">#REF!</definedName>
    <definedName name="_Cod063">#REF!</definedName>
    <definedName name="_Cod064">#REF!</definedName>
    <definedName name="_Cod065">#REF!</definedName>
    <definedName name="_Cod066">#REF!</definedName>
    <definedName name="_Cod067">#REF!</definedName>
    <definedName name="_Cod068">#REF!</definedName>
    <definedName name="_Cod069">#REF!</definedName>
    <definedName name="_Cod070">#REF!</definedName>
    <definedName name="_Cod071">#REF!</definedName>
    <definedName name="_Cod072">#REF!</definedName>
    <definedName name="_Cod073">#REF!</definedName>
    <definedName name="_Cod074">#REF!</definedName>
    <definedName name="_Cod075">#REF!</definedName>
    <definedName name="_Cod076">#REF!</definedName>
    <definedName name="_Cod077">#REF!</definedName>
    <definedName name="_Cod078">#REF!</definedName>
    <definedName name="_Cod079">#REF!</definedName>
    <definedName name="_Cod080">#REF!</definedName>
    <definedName name="_Cod081">#REF!</definedName>
    <definedName name="_Cod082">#REF!</definedName>
    <definedName name="_Cod083">#REF!</definedName>
    <definedName name="_Cod084">#REF!</definedName>
    <definedName name="_Cod085">#REF!</definedName>
    <definedName name="_Cod086">#REF!</definedName>
    <definedName name="_Cod087">#REF!</definedName>
    <definedName name="_Cod088">#REF!</definedName>
    <definedName name="_Cod089">#REF!</definedName>
    <definedName name="_Cod090">#REF!</definedName>
    <definedName name="_Cod091">#REF!</definedName>
    <definedName name="_Cod092">#REF!</definedName>
    <definedName name="_Cod093">#REF!</definedName>
    <definedName name="_Cod094">#REF!</definedName>
    <definedName name="_Cod095">#REF!</definedName>
    <definedName name="_Cod096">#REF!</definedName>
    <definedName name="_Cod097">#REF!</definedName>
    <definedName name="_Cod098">#REF!</definedName>
    <definedName name="_Cod099">#REF!</definedName>
    <definedName name="_Cod100">#REF!</definedName>
    <definedName name="_Cod101">#REF!</definedName>
    <definedName name="_Cod102">#REF!</definedName>
    <definedName name="_Cod103">#REF!</definedName>
    <definedName name="_Cod104">#REF!</definedName>
    <definedName name="_Cod105">#REF!</definedName>
    <definedName name="_Cod106">#REF!</definedName>
    <definedName name="_Cod107">#REF!</definedName>
    <definedName name="_Cod108">#REF!</definedName>
    <definedName name="_Cod109">#REF!</definedName>
    <definedName name="_Cod110">#REF!</definedName>
    <definedName name="_Cod111">#REF!</definedName>
    <definedName name="_Cod112">#REF!</definedName>
    <definedName name="_Cod113">#REF!</definedName>
    <definedName name="_Cod114">#REF!</definedName>
    <definedName name="_Cod115">#REF!</definedName>
    <definedName name="_Cod116">#REF!</definedName>
    <definedName name="_Cod117">#REF!</definedName>
    <definedName name="_Cod118">#REF!</definedName>
    <definedName name="_Cod119">#REF!</definedName>
    <definedName name="_Cod120">#REF!</definedName>
    <definedName name="_Cod121">#REF!</definedName>
    <definedName name="_Cod122">#REF!</definedName>
    <definedName name="_Cod123">#REF!</definedName>
    <definedName name="_Cod124">#REF!</definedName>
    <definedName name="_Cod125">#REF!</definedName>
    <definedName name="_Cod126">#REF!</definedName>
    <definedName name="_COD127">#REF!</definedName>
    <definedName name="_cod128">#REF!</definedName>
    <definedName name="_cod129">#REF!</definedName>
    <definedName name="_cod130">#REF!</definedName>
    <definedName name="_cod131">#REF!</definedName>
    <definedName name="_cod132">#REF!</definedName>
    <definedName name="_cod133">#REF!</definedName>
    <definedName name="_cod134">#REF!</definedName>
    <definedName name="_cod135">#REF!</definedName>
    <definedName name="_cod136">#REF!</definedName>
    <definedName name="_cod137">#REF!</definedName>
    <definedName name="_cod138">#REF!</definedName>
    <definedName name="_cod139">#REF!</definedName>
    <definedName name="_cod140">#REF!</definedName>
    <definedName name="_cod141">#REF!</definedName>
    <definedName name="_cod142">#REF!</definedName>
    <definedName name="_cod143">#REF!</definedName>
    <definedName name="_cod144">#REF!</definedName>
    <definedName name="_COD145">#REF!</definedName>
    <definedName name="_COD146">#REF!</definedName>
    <definedName name="_cod147">#REF!</definedName>
    <definedName name="_cod148">#REF!</definedName>
    <definedName name="_cod149">#REF!</definedName>
    <definedName name="_cod150">#REF!</definedName>
    <definedName name="_cod151">#REF!</definedName>
    <definedName name="_Na1">#REF!</definedName>
    <definedName name="_Na10">#REF!</definedName>
    <definedName name="_Na11">#REF!</definedName>
    <definedName name="_Na12">#REF!</definedName>
    <definedName name="_Na13">#REF!</definedName>
    <definedName name="_Na2">#REF!</definedName>
    <definedName name="_Na3">#REF!</definedName>
    <definedName name="_Na4">#REF!</definedName>
    <definedName name="_Na5">#REF!</definedName>
    <definedName name="_Na6">#REF!</definedName>
    <definedName name="_Na7">#REF!</definedName>
    <definedName name="_Na8">#REF!</definedName>
    <definedName name="_Na9">#REF!</definedName>
    <definedName name="_Nc1">#REF!</definedName>
    <definedName name="_Nc10">#REF!</definedName>
    <definedName name="_Nc11">#REF!</definedName>
    <definedName name="_Nc12">#REF!</definedName>
    <definedName name="_Nc13">#REF!</definedName>
    <definedName name="_Nc2">#REF!</definedName>
    <definedName name="_Nc3">#REF!</definedName>
    <definedName name="_Nc4">#REF!</definedName>
    <definedName name="_Nc5">#REF!</definedName>
    <definedName name="_Nc6">#REF!</definedName>
    <definedName name="_Nc7">#REF!</definedName>
    <definedName name="_Nc8">#REF!</definedName>
    <definedName name="_Nc9">#REF!</definedName>
    <definedName name="_Pre001">#REF!</definedName>
    <definedName name="_Pre002">#REF!</definedName>
    <definedName name="_Pre003">#REF!</definedName>
    <definedName name="_Pre004">#REF!</definedName>
    <definedName name="_Pre005">#REF!</definedName>
    <definedName name="_Pre006">#REF!</definedName>
    <definedName name="_Pre007">#REF!</definedName>
    <definedName name="_Pre008">#REF!</definedName>
    <definedName name="_Pre009">#REF!</definedName>
    <definedName name="_Pre011">#REF!</definedName>
    <definedName name="_Pre012">#REF!</definedName>
    <definedName name="_Pre013">#REF!</definedName>
    <definedName name="_Pre014">#REF!</definedName>
    <definedName name="_Pre015">#REF!</definedName>
    <definedName name="_Pre016">#REF!</definedName>
    <definedName name="_Pre017">#REF!</definedName>
    <definedName name="_Pre018">#REF!</definedName>
    <definedName name="_Pre019">#REF!</definedName>
    <definedName name="_Pre020">#REF!</definedName>
    <definedName name="_Pre021">#REF!</definedName>
    <definedName name="_Pre022">#REF!</definedName>
    <definedName name="_Pre023">#REF!</definedName>
    <definedName name="_Pre024">#REF!</definedName>
    <definedName name="_Pre025">#REF!</definedName>
    <definedName name="_Pre026">#REF!</definedName>
    <definedName name="_Pre027">#REF!</definedName>
    <definedName name="_Pre028">#REF!</definedName>
    <definedName name="_Pre029">#REF!</definedName>
    <definedName name="_Pre030">#REF!</definedName>
    <definedName name="_Pre031">#REF!</definedName>
    <definedName name="_Pre032">#REF!</definedName>
    <definedName name="_Pre033">#REF!</definedName>
    <definedName name="_Pre034">#REF!</definedName>
    <definedName name="_Pre035">#REF!</definedName>
    <definedName name="_Pre036">#REF!</definedName>
    <definedName name="_Pre037">#REF!</definedName>
    <definedName name="_Pre038">#REF!</definedName>
    <definedName name="_Pre039">#REF!</definedName>
    <definedName name="_Pre040">#REF!</definedName>
    <definedName name="_Pre041">#REF!</definedName>
    <definedName name="_Pre042">#REF!</definedName>
    <definedName name="_Pre043">#REF!</definedName>
    <definedName name="_Pre044">#REF!</definedName>
    <definedName name="_Pre045">#REF!</definedName>
    <definedName name="_Pre046">#REF!</definedName>
    <definedName name="_Pre047">#REF!</definedName>
    <definedName name="_Pre048">#REF!</definedName>
    <definedName name="_Pre049">#REF!</definedName>
    <definedName name="_Pre050">#REF!</definedName>
    <definedName name="_Pre051">#REF!</definedName>
    <definedName name="_Pre052">#REF!</definedName>
    <definedName name="_Pre053">#REF!</definedName>
    <definedName name="_Pre054">#REF!</definedName>
    <definedName name="_Pre055">#REF!</definedName>
    <definedName name="_Pre056">#REF!</definedName>
    <definedName name="_Pre057">#REF!</definedName>
    <definedName name="_Pre058">#REF!</definedName>
    <definedName name="_Pre059">#REF!</definedName>
    <definedName name="_Pre060">#REF!</definedName>
    <definedName name="_Pre061">#REF!</definedName>
    <definedName name="_Pre062">#REF!</definedName>
    <definedName name="_Pre063">#REF!</definedName>
    <definedName name="_Pre064">#REF!</definedName>
    <definedName name="_Pre065">#REF!</definedName>
    <definedName name="_Pre066">#REF!</definedName>
    <definedName name="_Pre067">#REF!</definedName>
    <definedName name="_Pre068">#REF!</definedName>
    <definedName name="_Pre069">#REF!</definedName>
    <definedName name="_Pre070">#REF!</definedName>
    <definedName name="_Pre071">#REF!</definedName>
    <definedName name="_Pre072">#REF!</definedName>
    <definedName name="_Pre073">#REF!</definedName>
    <definedName name="_Pre074">#REF!</definedName>
    <definedName name="_Pre075">#REF!</definedName>
    <definedName name="_Pre076">#REF!</definedName>
    <definedName name="_Pre077">#REF!</definedName>
    <definedName name="_Pre078">#REF!</definedName>
    <definedName name="_Pre079">#REF!</definedName>
    <definedName name="_Pre080">#REF!</definedName>
    <definedName name="_Pre081">#REF!</definedName>
    <definedName name="_Pre082">#REF!</definedName>
    <definedName name="_Pre083">#REF!</definedName>
    <definedName name="_Pre084">#REF!</definedName>
    <definedName name="_Pre085">#REF!</definedName>
    <definedName name="_Pre086">#REF!</definedName>
    <definedName name="_Pre087">#REF!</definedName>
    <definedName name="_Pre088">#REF!</definedName>
    <definedName name="_Pre089">#REF!</definedName>
    <definedName name="_Pre090">#REF!</definedName>
    <definedName name="_Pre091">#REF!</definedName>
    <definedName name="_Pre092">#REF!</definedName>
    <definedName name="_Pre093">#REF!</definedName>
    <definedName name="_Pre094">#REF!</definedName>
    <definedName name="_Pre095">#REF!</definedName>
    <definedName name="_Pre096">#REF!</definedName>
    <definedName name="_Pre097">#REF!</definedName>
    <definedName name="_Pre098">#REF!</definedName>
    <definedName name="_Pre099">#REF!</definedName>
    <definedName name="_Pre100">#REF!</definedName>
    <definedName name="_Pre101">#REF!</definedName>
    <definedName name="_Pre102">#REF!</definedName>
    <definedName name="_Pre103">#REF!</definedName>
    <definedName name="_Pre104">#REF!</definedName>
    <definedName name="_Pre105">#REF!</definedName>
    <definedName name="_Pre106">#REF!</definedName>
    <definedName name="_Pre107">#REF!</definedName>
    <definedName name="_Pre108">#REF!</definedName>
    <definedName name="_Pre109">#REF!</definedName>
    <definedName name="_Pre110">#REF!</definedName>
    <definedName name="_Pre111">#REF!</definedName>
    <definedName name="_Pre112">#REF!</definedName>
    <definedName name="_Pre113">#REF!</definedName>
    <definedName name="_Pre114">#REF!</definedName>
    <definedName name="_Pre115">#REF!</definedName>
    <definedName name="_Pre116">#REF!</definedName>
    <definedName name="_Pre117">#REF!</definedName>
    <definedName name="_Pre118">#REF!</definedName>
    <definedName name="_Pre119">#REF!</definedName>
    <definedName name="_Pre120">#REF!</definedName>
    <definedName name="_Pre121">#REF!</definedName>
    <definedName name="_Pre122">#REF!</definedName>
    <definedName name="_Pre123">#REF!</definedName>
    <definedName name="_Pre124">#REF!</definedName>
    <definedName name="_Pre125">#REF!</definedName>
    <definedName name="_Pre126">#REF!</definedName>
    <definedName name="_Pre127">#REF!</definedName>
    <definedName name="_Pre128">#REF!</definedName>
    <definedName name="_Pre129">#REF!</definedName>
    <definedName name="_Pre130">#REF!</definedName>
    <definedName name="_Pre131">#REF!</definedName>
    <definedName name="_Pre132">#REF!</definedName>
    <definedName name="_Pre133">#REF!</definedName>
    <definedName name="_Pre134">#REF!</definedName>
    <definedName name="_pre135">#REF!</definedName>
    <definedName name="_pre136">#REF!</definedName>
    <definedName name="_pre137">#REF!</definedName>
    <definedName name="_pre138">#REF!</definedName>
    <definedName name="_pre139">#REF!</definedName>
    <definedName name="_Pre140">#REF!</definedName>
    <definedName name="_Pre141">#REF!</definedName>
    <definedName name="_Pre142">#REF!</definedName>
    <definedName name="_pre143">#REF!</definedName>
    <definedName name="_Pre144">#REF!</definedName>
    <definedName name="_Pre145">#REF!</definedName>
    <definedName name="_Pre146">#REF!</definedName>
    <definedName name="_Pre147">#REF!</definedName>
    <definedName name="_pre148">#REF!</definedName>
    <definedName name="_Pre149">#REF!</definedName>
    <definedName name="_Pre150">#REF!</definedName>
    <definedName name="_Pre151">#REF!</definedName>
    <definedName name="_Ra1">#REF!</definedName>
    <definedName name="_Ra10">#REF!</definedName>
    <definedName name="_Ra11">#REF!</definedName>
    <definedName name="_Ra12">#REF!</definedName>
    <definedName name="_Ra13">#REF!</definedName>
    <definedName name="_Ra2">#REF!</definedName>
    <definedName name="_Ra3">#REF!</definedName>
    <definedName name="_Ra4">#REF!</definedName>
    <definedName name="_Ra5">#REF!</definedName>
    <definedName name="_Ra6">#REF!</definedName>
    <definedName name="_Ra7">#REF!</definedName>
    <definedName name="_Ra8">#REF!</definedName>
    <definedName name="_Ra9">#REF!</definedName>
    <definedName name="_rc" localSheetId="0">#REF!</definedName>
    <definedName name="_rc">#REF!</definedName>
    <definedName name="_Rc1">#REF!</definedName>
    <definedName name="_Rc10">#REF!</definedName>
    <definedName name="_Rc11">#REF!</definedName>
    <definedName name="_Rc12">#REF!</definedName>
    <definedName name="_Rc13">#REF!</definedName>
    <definedName name="_Rc2">#REF!</definedName>
    <definedName name="_Rc3">#REF!</definedName>
    <definedName name="_Rc4">#REF!</definedName>
    <definedName name="_Rc5">#REF!</definedName>
    <definedName name="_Rc6">#REF!</definedName>
    <definedName name="_Rc7">#REF!</definedName>
    <definedName name="_Rc8">#REF!</definedName>
    <definedName name="_Rc9">#REF!</definedName>
    <definedName name="_Sa1">#REF!</definedName>
    <definedName name="_Sa10">#REF!</definedName>
    <definedName name="_Sa11">#REF!</definedName>
    <definedName name="_Sa12">#REF!</definedName>
    <definedName name="_Sa13">#REF!</definedName>
    <definedName name="_Sa2">#REF!</definedName>
    <definedName name="_Sa3">#REF!</definedName>
    <definedName name="_Sa4">#REF!</definedName>
    <definedName name="_Sa5">#REF!</definedName>
    <definedName name="_Sa6">#REF!</definedName>
    <definedName name="_Sa7">#REF!</definedName>
    <definedName name="_Sa8">#REF!</definedName>
    <definedName name="_Sa9">#REF!</definedName>
    <definedName name="_SBC1">[1]INV!$A$12:$D$15</definedName>
    <definedName name="_SBC3">[1]INV!$F$12:$I$15</definedName>
    <definedName name="_SBC5">[1]INV!$K$12:$N$15</definedName>
    <definedName name="_Sc1">#REF!</definedName>
    <definedName name="_Sc10">#REF!</definedName>
    <definedName name="_Sc11">#REF!</definedName>
    <definedName name="_Sc12">#REF!</definedName>
    <definedName name="_Sc13">#REF!</definedName>
    <definedName name="_Sc2">#REF!</definedName>
    <definedName name="_Sc3">#REF!</definedName>
    <definedName name="_Sc4">#REF!</definedName>
    <definedName name="_Sc5">#REF!</definedName>
    <definedName name="_Sc6">#REF!</definedName>
    <definedName name="_Sc7">#REF!</definedName>
    <definedName name="_Sc8">#REF!</definedName>
    <definedName name="_Sc9">#REF!</definedName>
    <definedName name="a" localSheetId="0">#REF!</definedName>
    <definedName name="a">#REF!</definedName>
    <definedName name="a_i_u">'[2]Presupueto Planeacion'!$N$28</definedName>
    <definedName name="A_impresión_IM" localSheetId="0">#REF!</definedName>
    <definedName name="A_IMPRESIÓN_IM">#REF!</definedName>
    <definedName name="AAC">[1]AASHTO!$A$14:$F$17</definedName>
    <definedName name="ABG">[1]AASHTO!$A$2:$F$5</definedName>
    <definedName name="AccessDatabase" hidden="1">"A:\SAIN.mdb"</definedName>
    <definedName name="acero">[2]Memorias!$J$122</definedName>
    <definedName name="ad" localSheetId="0">#REF!</definedName>
    <definedName name="ad">#REF!</definedName>
    <definedName name="ADCALA">#REF!</definedName>
    <definedName name="ADCARR">#REF!</definedName>
    <definedName name="ADGAIT">#REF!</definedName>
    <definedName name="ADINIR">#REF!</definedName>
    <definedName name="ADMACA">#REF!</definedName>
    <definedName name="administracion">#REF!</definedName>
    <definedName name="Administración">#REF!</definedName>
    <definedName name="ADMINISTRADOR">[3]CUMPLIMIENTO!$C$5</definedName>
    <definedName name="ADMINISTRADOR_VIAL__ARMANDO_SANCHEZ_SANCHEZ">[4]INDICMICROEMP!$A$20</definedName>
    <definedName name="ADMITU">#REF!</definedName>
    <definedName name="admon1">[5]DATOS!$B$16</definedName>
    <definedName name="ADSJOS">#REF!</definedName>
    <definedName name="afirmado">[2]Memorias!$J$73</definedName>
    <definedName name="ah" localSheetId="0">#REF!</definedName>
    <definedName name="ah">#REF!</definedName>
    <definedName name="ahe" localSheetId="0">#REF!</definedName>
    <definedName name="ahe">#REF!</definedName>
    <definedName name="aiu">#REF!</definedName>
    <definedName name="aj" localSheetId="0">#REF!</definedName>
    <definedName name="aj">#REF!</definedName>
    <definedName name="aloca">#REF!</definedName>
    <definedName name="Ancho_base">[2]Memorias!$C$38</definedName>
    <definedName name="ANCHOPH">[2]Memorias!$C$37</definedName>
    <definedName name="anticipo">#REF!</definedName>
    <definedName name="ANTONIA">#N/A</definedName>
    <definedName name="año1">'[6]ESTADO RED'!#REF!</definedName>
    <definedName name="ao" localSheetId="0">#REF!</definedName>
    <definedName name="ao">#REF!</definedName>
    <definedName name="APU">#REF!</definedName>
    <definedName name="APU_B1">#REF!</definedName>
    <definedName name="Apu_blanca">#REF!</definedName>
    <definedName name="APU1_2">#REF!</definedName>
    <definedName name="_xlnm.Extract">#REF!</definedName>
    <definedName name="_xlnm.Print_Area" localSheetId="0">'MANTENIMIENTOS VERTIC OBRA'!$A$1:$H$1492</definedName>
    <definedName name="_xlnm.Print_Area">#REF!</definedName>
    <definedName name="Área_de_impresión2" localSheetId="0">#REF!</definedName>
    <definedName name="Área_de_impresión2">#REF!</definedName>
    <definedName name="as" localSheetId="0">#REF!</definedName>
    <definedName name="as">#REF!</definedName>
    <definedName name="ASB">[1]AASHTO!$A$8:$F$11</definedName>
    <definedName name="au" localSheetId="0">#REF!</definedName>
    <definedName name="au">#REF!</definedName>
    <definedName name="aui">#REF!</definedName>
    <definedName name="aur" localSheetId="0">#REF!</definedName>
    <definedName name="aur">#REF!</definedName>
    <definedName name="av" localSheetId="0">#REF!</definedName>
    <definedName name="av">#REF!</definedName>
    <definedName name="ax" localSheetId="0">#REF!</definedName>
    <definedName name="ax">#REF!</definedName>
    <definedName name="Base_datos_IM">#REF!</definedName>
    <definedName name="_xlnm.Database" localSheetId="0">#REF!</definedName>
    <definedName name="_xlnm.Database">#REF!</definedName>
    <definedName name="bb" localSheetId="0">#REF!</definedName>
    <definedName name="bb">#REF!</definedName>
    <definedName name="Beg_Bal" localSheetId="0">#REF!</definedName>
    <definedName name="Beg_Bal">#REF!</definedName>
    <definedName name="bgh" localSheetId="0">#REF!</definedName>
    <definedName name="bgh">#REF!</definedName>
    <definedName name="BHT" localSheetId="0">#REF!</definedName>
    <definedName name="BHT">#REF!</definedName>
    <definedName name="bimestre">'[7]ESTADO RED'!$E$8</definedName>
    <definedName name="BJHVVHGH" localSheetId="0">DATE(YEAR('MANTENIMIENTOS VERTIC OBRA'!Loan_Start),MONTH('MANTENIMIENTOS VERTIC OBRA'!Loan_Start)+Payment_Number,DAY('MANTENIMIENTOS VERTIC OBRA'!Loan_Start))</definedName>
    <definedName name="BJHVVHGH">DATE(YEAR(Loan_Start),MONTH(Loan_Start)+Payment_Number,DAY(Loan_Start))</definedName>
    <definedName name="bnm" localSheetId="0">#REF!</definedName>
    <definedName name="bnm">#REF!</definedName>
    <definedName name="BUENO4006" localSheetId="0">#REF!</definedName>
    <definedName name="BUENO4006">#REF!</definedName>
    <definedName name="BUENO4006A" localSheetId="0">#REF!</definedName>
    <definedName name="BUENO4006A">#REF!</definedName>
    <definedName name="BUENO40CN01" localSheetId="0">#REF!</definedName>
    <definedName name="BUENO40CN01">#REF!</definedName>
    <definedName name="BUENO40CNA" localSheetId="0">#REF!</definedName>
    <definedName name="BUENO40CNA">#REF!</definedName>
    <definedName name="BUENO40CNB" localSheetId="0">#REF!</definedName>
    <definedName name="BUENO40CNB">#REF!</definedName>
    <definedName name="BUENO55CN01" localSheetId="0">#REF!</definedName>
    <definedName name="BUENO55CN01">#REF!</definedName>
    <definedName name="BUENO55CN03" localSheetId="0">#REF!</definedName>
    <definedName name="BUENO55CN03">#REF!</definedName>
    <definedName name="BUENO5607" localSheetId="0">#REF!</definedName>
    <definedName name="BUENO5607">#REF!</definedName>
    <definedName name="BUENOAFIR5607" localSheetId="0">#REF!</definedName>
    <definedName name="BUENOAFIR5607">#REF!</definedName>
    <definedName name="BuiltIn_Print_Titles">#REF!</definedName>
    <definedName name="buscomat">#REF!</definedName>
    <definedName name="bw" localSheetId="0">#REF!</definedName>
    <definedName name="bw">#REF!</definedName>
    <definedName name="CAP_08">'[8]CAP 8'!$A$1:$Z$2500</definedName>
    <definedName name="Cap_11">#REF!</definedName>
    <definedName name="Cap_12">#REF!</definedName>
    <definedName name="Cap_13">'[9]Cap 13'!$A$1:$X$15864</definedName>
    <definedName name="CAP_17">#REF!</definedName>
    <definedName name="CAP_18">#REF!</definedName>
    <definedName name="cap_21">#REF!</definedName>
    <definedName name="cap_23">#REF!</definedName>
    <definedName name="CAP_567">'[10]Cap5-6-7'!$A$1:$X$10241</definedName>
    <definedName name="CAP1_2">'[10]Cap1-2'!$A$1:$W$9899</definedName>
    <definedName name="CAP3_4">'[10]Cap3-4'!$A$1:$W$10524</definedName>
    <definedName name="cap8_9_10">[10]Cap8!$A$1:$X$8401</definedName>
    <definedName name="Capi_13">'[9]Cap 13'!$A$1:$X$15864</definedName>
    <definedName name="Capi_21">#REF!</definedName>
    <definedName name="CARLOS" localSheetId="0">DATE(YEAR('MANTENIMIENTOS VERTIC OBRA'!Loan_Start),MONTH('MANTENIMIENTOS VERTIC OBRA'!Loan_Start)+Payment_Number,DAY('MANTENIMIENTOS VERTIC OBRA'!Loan_Start))</definedName>
    <definedName name="CARLOS">DATE(YEAR(Loan_Start),MONTH(Loan_Start)+Payment_Number,DAY(Loan_Start))</definedName>
    <definedName name="carol1">'[5]precios-básicos2002'!$C$12:$C$56</definedName>
    <definedName name="causa" localSheetId="0">#REF!</definedName>
    <definedName name="causa">#REF!</definedName>
    <definedName name="cc" localSheetId="0">#REF!</definedName>
    <definedName name="cc">#REF!</definedName>
    <definedName name="cd" localSheetId="0">#REF!</definedName>
    <definedName name="cd">#REF!</definedName>
    <definedName name="cdadmi">#REF!</definedName>
    <definedName name="cdimpre">#REF!</definedName>
    <definedName name="cdiva">#REF!</definedName>
    <definedName name="cdmanobra">#REF!</definedName>
    <definedName name="cdmat">#REF!</definedName>
    <definedName name="cduti">#REF!</definedName>
    <definedName name="CENTRAL">#REF!</definedName>
    <definedName name="ciclopeo">[2]Memorias!$J$87</definedName>
    <definedName name="cinta">#REF!</definedName>
    <definedName name="CITMES">#REF!</definedName>
    <definedName name="clase" localSheetId="0">#REF!</definedName>
    <definedName name="clase">#REF!</definedName>
    <definedName name="co" localSheetId="0">#REF!</definedName>
    <definedName name="co">#REF!</definedName>
    <definedName name="codpersonal">#REF!</definedName>
    <definedName name="COL" localSheetId="0">Scheduled_Payment+Extra_Payment</definedName>
    <definedName name="COL">Scheduled_Payment+Extra_Payment</definedName>
    <definedName name="CONCEPTOS">#REF!</definedName>
    <definedName name="concretod">[2]Memorias!$J$83</definedName>
    <definedName name="conector">#REF!</definedName>
    <definedName name="conformacion">[2]Memorias!$J$70</definedName>
    <definedName name="CONSO">Scheduled_Payment+Extra_Payment</definedName>
    <definedName name="COSTDIREC">#REF!</definedName>
    <definedName name="cp" localSheetId="0">#REF!</definedName>
    <definedName name="cp">#REF!</definedName>
    <definedName name="Criticos" localSheetId="0">#REF!</definedName>
    <definedName name="Criticos">#REF!</definedName>
    <definedName name="cuad_cinco">#REF!</definedName>
    <definedName name="cuad_cuatro">#REF!</definedName>
    <definedName name="cuad_dos">#REF!</definedName>
    <definedName name="cuad_seis">#REF!</definedName>
    <definedName name="cuad_siete">#REF!</definedName>
    <definedName name="cuad_tres">#REF!</definedName>
    <definedName name="cuad_uno">#REF!</definedName>
    <definedName name="cuadl">#REF!</definedName>
    <definedName name="CUADRILLA_1">#REF!</definedName>
    <definedName name="CUADRILLA_10">#REF!</definedName>
    <definedName name="CUADRILLA_2">#REF!</definedName>
    <definedName name="CUADRILLA_3">#REF!</definedName>
    <definedName name="CUADRILLA_4">#REF!</definedName>
    <definedName name="CUADRILLA_5">#REF!</definedName>
    <definedName name="CUADRILLA_6">#REF!</definedName>
    <definedName name="CUADRILLA_7">#REF!</definedName>
    <definedName name="CUADRILLA_8">#REF!</definedName>
    <definedName name="CUADRILLA_9">#REF!</definedName>
    <definedName name="Cuadrilla_de_Canalización">#REF!</definedName>
    <definedName name="Cuadrilla_de_Empalmes">#REF!</definedName>
    <definedName name="Cuadrilla_de_Redes">#REF!</definedName>
    <definedName name="cuadrillas">#REF!</definedName>
    <definedName name="CUADROS">DATE(YEAR([11]!Loan_Start),MONTH([11]!Loan_Start)+Payment_Number,DAY([11]!Loan_Start))</definedName>
    <definedName name="cv" localSheetId="0">#REF!</definedName>
    <definedName name="cv">#REF!</definedName>
    <definedName name="cx" localSheetId="0">#REF!</definedName>
    <definedName name="cx">#REF!</definedName>
    <definedName name="D" localSheetId="0">Scheduled_Payment+Extra_Payment</definedName>
    <definedName name="D">Scheduled_Payment+Extra_Payment</definedName>
    <definedName name="Data" localSheetId="0">#REF!</definedName>
    <definedName name="Data">#REF!</definedName>
    <definedName name="dav" localSheetId="0">#REF!</definedName>
    <definedName name="dav">#REF!</definedName>
    <definedName name="dc" localSheetId="0">#REF!</definedName>
    <definedName name="dc">#REF!</definedName>
    <definedName name="DCF" localSheetId="0">#REF!</definedName>
    <definedName name="DCF">#REF!</definedName>
    <definedName name="dd" localSheetId="0">#REF!</definedName>
    <definedName name="dd">#REF!</definedName>
    <definedName name="DDDD">#N/A</definedName>
    <definedName name="demoliciones">[2]Memorias!$J$128</definedName>
    <definedName name="despacho">#REF!</definedName>
    <definedName name="desperdicio">#REF!</definedName>
    <definedName name="df" localSheetId="0">#REF!</definedName>
    <definedName name="df">#REF!</definedName>
    <definedName name="di" localSheetId="0">#REF!</definedName>
    <definedName name="di">#REF!</definedName>
    <definedName name="discala">#REF!</definedName>
    <definedName name="discarr">#REF!</definedName>
    <definedName name="disgait">#REF!</definedName>
    <definedName name="disinir">#REF!</definedName>
    <definedName name="dismaca">#REF!</definedName>
    <definedName name="dismitu">#REF!</definedName>
    <definedName name="dissjos">#REF!</definedName>
    <definedName name="dj" localSheetId="0">#REF!</definedName>
    <definedName name="dj">#REF!</definedName>
    <definedName name="dl" localSheetId="0">#REF!</definedName>
    <definedName name="dl">#REF!</definedName>
    <definedName name="dm" localSheetId="0">#REF!</definedName>
    <definedName name="dm">#REF!</definedName>
    <definedName name="do" localSheetId="0">#REF!</definedName>
    <definedName name="do">#REF!</definedName>
    <definedName name="DOR" localSheetId="0">#REF!</definedName>
    <definedName name="DOR">#REF!</definedName>
    <definedName name="drf" localSheetId="0">#REF!</definedName>
    <definedName name="drf">#REF!</definedName>
    <definedName name="DSA" localSheetId="0">#REF!</definedName>
    <definedName name="DSA">#REF!</definedName>
    <definedName name="DSGGGJUYIYUITYYER" localSheetId="0">DATE(YEAR('MANTENIMIENTOS VERTIC OBRA'!Loan_Start),MONTH('MANTENIMIENTOS VERTIC OBRA'!Loan_Start)+Payment_Number,DAY('MANTENIMIENTOS VERTIC OBRA'!Loan_Start))</definedName>
    <definedName name="DSGGGJUYIYUITYYER">DATE(YEAR([11]!Loan_Start),MONTH([11]!Loan_Start)+Payment_Number,DAY([11]!Loan_Start))</definedName>
    <definedName name="dt" localSheetId="0">#REF!</definedName>
    <definedName name="dt">#REF!</definedName>
    <definedName name="DTS" localSheetId="0">#REF!</definedName>
    <definedName name="DTS">#REF!</definedName>
    <definedName name="ee" localSheetId="0">#REF!</definedName>
    <definedName name="ee">#REF!</definedName>
    <definedName name="ef" localSheetId="0">#REF!</definedName>
    <definedName name="ef">#REF!</definedName>
    <definedName name="el" localSheetId="0">#REF!</definedName>
    <definedName name="el">#REF!</definedName>
    <definedName name="End_Bal" localSheetId="0">#REF!</definedName>
    <definedName name="End_Bal">#REF!</definedName>
    <definedName name="er" localSheetId="0">#REF!</definedName>
    <definedName name="er">#REF!</definedName>
    <definedName name="excavaciones">[2]Memorias!$J$78</definedName>
    <definedName name="Extra_Pay" localSheetId="0">#REF!</definedName>
    <definedName name="Extra_Pay">#REF!</definedName>
    <definedName name="Extracción_IM">#REF!</definedName>
    <definedName name="fa" localSheetId="0">#REF!</definedName>
    <definedName name="fa">#REF!</definedName>
    <definedName name="FABI" localSheetId="0">Scheduled_Payment+Extra_Payment</definedName>
    <definedName name="FABI">Scheduled_Payment+Extra_Payment</definedName>
    <definedName name="FABIAN" localSheetId="0">IF('MANTENIMIENTOS VERTIC OBRA'!Loan_Amount*'MANTENIMIENTOS VERTIC OBRA'!Interest_Rate*'MANTENIMIENTOS VERTIC OBRA'!Loan_Years*'MANTENIMIENTOS VERTIC OBRA'!Loan_Start&gt;0,1,0)</definedName>
    <definedName name="FABIAN">IF(Loan_Amount*Interest_Rate*Loan_Years*Loan_Start&gt;0,1,0)</definedName>
    <definedName name="factor">#REF!</definedName>
    <definedName name="FACTOR_MATERIALES">#REF!</definedName>
    <definedName name="facturames">#REF!</definedName>
    <definedName name="facturaneto">#REF!</definedName>
    <definedName name="fb" localSheetId="0">#REF!</definedName>
    <definedName name="fb">#REF!</definedName>
    <definedName name="fd" localSheetId="0">#REF!</definedName>
    <definedName name="fd">#REF!</definedName>
    <definedName name="fda" localSheetId="0">#REF!</definedName>
    <definedName name="fda">#REF!</definedName>
    <definedName name="Fecha">#REF!</definedName>
    <definedName name="Fecha1">#REF!</definedName>
    <definedName name="ff" localSheetId="0">#REF!</definedName>
    <definedName name="ff">#REF!</definedName>
    <definedName name="fg" localSheetId="0">#REF!</definedName>
    <definedName name="fg">#REF!</definedName>
    <definedName name="FGV" localSheetId="0">#REF!</definedName>
    <definedName name="FGV">#REF!</definedName>
    <definedName name="fi" localSheetId="0">#REF!</definedName>
    <definedName name="fi">#REF!</definedName>
    <definedName name="fk" localSheetId="0">#REF!</definedName>
    <definedName name="fk">#REF!</definedName>
    <definedName name="flq" localSheetId="0">#REF!</definedName>
    <definedName name="flq">#REF!</definedName>
    <definedName name="fps">#REF!</definedName>
    <definedName name="fu" localSheetId="0">#REF!</definedName>
    <definedName name="fu">#REF!</definedName>
    <definedName name="Full_Print" localSheetId="0">#REF!</definedName>
    <definedName name="Full_Print">#REF!</definedName>
    <definedName name="fv" localSheetId="0">#REF!</definedName>
    <definedName name="fv">#REF!</definedName>
    <definedName name="fy" localSheetId="0">#REF!</definedName>
    <definedName name="fy">#REF!</definedName>
    <definedName name="ga" localSheetId="0">#REF!</definedName>
    <definedName name="ga">#REF!</definedName>
    <definedName name="gb" localSheetId="0">#REF!</definedName>
    <definedName name="gb">#REF!</definedName>
    <definedName name="gc" localSheetId="0">#REF!</definedName>
    <definedName name="gc">#REF!</definedName>
    <definedName name="gd" localSheetId="0">#REF!</definedName>
    <definedName name="gd">#REF!</definedName>
    <definedName name="gdj" localSheetId="0">#REF!</definedName>
    <definedName name="gdj">#REF!</definedName>
    <definedName name="gf" localSheetId="0">#REF!</definedName>
    <definedName name="gf">#REF!</definedName>
    <definedName name="gft" localSheetId="0">#REF!</definedName>
    <definedName name="gft">#REF!</definedName>
    <definedName name="gg" localSheetId="0">#REF!</definedName>
    <definedName name="gg">#REF!</definedName>
    <definedName name="gh" localSheetId="0">#REF!</definedName>
    <definedName name="gh">#REF!</definedName>
    <definedName name="ghu" localSheetId="0">#REF!</definedName>
    <definedName name="ghu">#REF!</definedName>
    <definedName name="gj" localSheetId="0">#REF!</definedName>
    <definedName name="gj">#REF!</definedName>
    <definedName name="gl" localSheetId="0">#REF!</definedName>
    <definedName name="gl">#REF!</definedName>
    <definedName name="gmt" localSheetId="0">#REF!</definedName>
    <definedName name="gmt">#REF!</definedName>
    <definedName name="gn" localSheetId="0">#REF!</definedName>
    <definedName name="gn">#REF!</definedName>
    <definedName name="gnm" localSheetId="0">#REF!</definedName>
    <definedName name="gnm">#REF!</definedName>
    <definedName name="gñ" localSheetId="0">#REF!</definedName>
    <definedName name="gñ">#REF!</definedName>
    <definedName name="gp" localSheetId="0">#REF!</definedName>
    <definedName name="gp">#REF!</definedName>
    <definedName name="_xlnm.Recorder">#REF!</definedName>
    <definedName name="grl" localSheetId="0">#REF!</definedName>
    <definedName name="grl">#REF!</definedName>
    <definedName name="GRUPO1">#REF!</definedName>
    <definedName name="gte" localSheetId="0">#REF!</definedName>
    <definedName name="gte">#REF!</definedName>
    <definedName name="GTI" localSheetId="0">#REF!</definedName>
    <definedName name="GTI">#REF!</definedName>
    <definedName name="gy" localSheetId="0">#REF!</definedName>
    <definedName name="gy">#REF!</definedName>
    <definedName name="ha" localSheetId="0">#REF!</definedName>
    <definedName name="ha">#REF!</definedName>
    <definedName name="Header_Row" localSheetId="0">ROW(#REF!)</definedName>
    <definedName name="Header_Row">ROW(#REF!)</definedName>
    <definedName name="Herr">#REF!</definedName>
    <definedName name="Herra_CINCO">#REF!</definedName>
    <definedName name="Herra_CUATRO">#REF!</definedName>
    <definedName name="Herra_DOS">#REF!</definedName>
    <definedName name="Herra_SEIS">#REF!</definedName>
    <definedName name="Herra_SIETE">#REF!</definedName>
    <definedName name="Herra_TRES">#REF!</definedName>
    <definedName name="Herra_UNO">#REF!</definedName>
    <definedName name="hgt" localSheetId="0">#REF!</definedName>
    <definedName name="hgt">#REF!</definedName>
    <definedName name="hgu" localSheetId="0">#REF!</definedName>
    <definedName name="hgu">#REF!</definedName>
    <definedName name="hh" localSheetId="0">#REF!</definedName>
    <definedName name="hh">#REF!</definedName>
    <definedName name="hj" localSheetId="0">#REF!</definedName>
    <definedName name="hj">#REF!</definedName>
    <definedName name="hjk" localSheetId="0">#REF!</definedName>
    <definedName name="hjk">#REF!</definedName>
    <definedName name="hl" localSheetId="0">#REF!</definedName>
    <definedName name="hl">#REF!</definedName>
    <definedName name="hnt" localSheetId="0">#REF!</definedName>
    <definedName name="hnt">#REF!</definedName>
    <definedName name="HOJA" localSheetId="0">DATE(YEAR('MANTENIMIENTOS VERTIC OBRA'!Loan_Start),MONTH('MANTENIMIENTOS VERTIC OBRA'!Loan_Start)+Payment_Number,DAY('MANTENIMIENTOS VERTIC OBRA'!Loan_Start))</definedName>
    <definedName name="HOJA">DATE(YEAR([11]!Loan_Start),MONTH([11]!Loan_Start)+Payment_Number,DAY([11]!Loan_Start))</definedName>
    <definedName name="HOJA444" localSheetId="0">DATE(YEAR('MANTENIMIENTOS VERTIC OBRA'!Loan_Start),MONTH('MANTENIMIENTOS VERTIC OBRA'!Loan_Start)+Payment_Number,DAY('MANTENIMIENTOS VERTIC OBRA'!Loan_Start))</definedName>
    <definedName name="HOJA444">DATE(YEAR([11]!Loan_Start),MONTH([11]!Loan_Start)+Payment_Number,DAY([11]!Loan_Start))</definedName>
    <definedName name="hp" localSheetId="0">#REF!</definedName>
    <definedName name="hp">#REF!</definedName>
    <definedName name="hqi" localSheetId="0">#REF!</definedName>
    <definedName name="hqi">#REF!</definedName>
    <definedName name="ht" localSheetId="0">#REF!</definedName>
    <definedName name="ht">#REF!</definedName>
    <definedName name="htk" localSheetId="0">#REF!</definedName>
    <definedName name="htk">#REF!</definedName>
    <definedName name="HYT" localSheetId="0">#REF!</definedName>
    <definedName name="HYT">#REF!</definedName>
    <definedName name="id" localSheetId="0">#REF!</definedName>
    <definedName name="id">#REF!</definedName>
    <definedName name="ig" localSheetId="0">#REF!</definedName>
    <definedName name="ig">#REF!</definedName>
    <definedName name="ii" localSheetId="0">#REF!</definedName>
    <definedName name="ii">#REF!</definedName>
    <definedName name="iiva">#REF!</definedName>
    <definedName name="ik" localSheetId="0">#REF!</definedName>
    <definedName name="ik">#REF!</definedName>
    <definedName name="ikj" localSheetId="0">#REF!</definedName>
    <definedName name="ikj">#REF!</definedName>
    <definedName name="IMPERVISTOS">#REF!</definedName>
    <definedName name="IMPORTACION">#REF!</definedName>
    <definedName name="IMPREVISTOS">#REF!</definedName>
    <definedName name="IND">[12]items!$C$4:$J$247</definedName>
    <definedName name="inf" localSheetId="0">#REF!</definedName>
    <definedName name="inf">#REF!</definedName>
    <definedName name="INSTALACIONES">#REF!</definedName>
    <definedName name="INSUMOS">#REF!</definedName>
    <definedName name="Int" localSheetId="0">#REF!</definedName>
    <definedName name="Int">#REF!</definedName>
    <definedName name="Interest_Rate" localSheetId="0">#REF!</definedName>
    <definedName name="Interest_Rate">#REF!</definedName>
    <definedName name="INV_11">'[13]PR 1'!$A$2:$N$655</definedName>
    <definedName name="io" localSheetId="0">#REF!</definedName>
    <definedName name="io">#REF!</definedName>
    <definedName name="ir" localSheetId="0">#REF!</definedName>
    <definedName name="ir">#REF!</definedName>
    <definedName name="it." localSheetId="0">#REF!</definedName>
    <definedName name="it.">#REF!</definedName>
    <definedName name="ITEM">#REF!</definedName>
    <definedName name="ITEM1" localSheetId="0">#REF!</definedName>
    <definedName name="ITEM1">#REF!</definedName>
    <definedName name="ITEM15" localSheetId="0">#REF!</definedName>
    <definedName name="ITEM15">#REF!</definedName>
    <definedName name="ITEM2" localSheetId="0">#REF!</definedName>
    <definedName name="ITEM2">#REF!</definedName>
    <definedName name="ITEM3" localSheetId="0">#REF!</definedName>
    <definedName name="ITEM3">#REF!</definedName>
    <definedName name="ITEMS">#REF!</definedName>
    <definedName name="iva">#REF!</definedName>
    <definedName name="IVOFERTA">#REF!</definedName>
    <definedName name="jh" localSheetId="0">#REF!</definedName>
    <definedName name="jh">#REF!</definedName>
    <definedName name="jj" localSheetId="0">#REF!</definedName>
    <definedName name="jj">#REF!</definedName>
    <definedName name="jk" localSheetId="0">#REF!</definedName>
    <definedName name="jk">#REF!</definedName>
    <definedName name="jn" localSheetId="0">#REF!</definedName>
    <definedName name="jn">#REF!</definedName>
    <definedName name="jñ" localSheetId="0">#REF!</definedName>
    <definedName name="jñ">#REF!</definedName>
    <definedName name="jo" localSheetId="0">#REF!</definedName>
    <definedName name="jo">#REF!</definedName>
    <definedName name="JORNAL">#REF!</definedName>
    <definedName name="JORNALESPERSONAS">#REF!</definedName>
    <definedName name="jt" localSheetId="0">#REF!</definedName>
    <definedName name="jt">#REF!</definedName>
    <definedName name="jui" localSheetId="0">#REF!</definedName>
    <definedName name="jui">#REF!</definedName>
    <definedName name="jun" localSheetId="0">#REF!</definedName>
    <definedName name="jun">#REF!</definedName>
    <definedName name="juy" localSheetId="0">#REF!</definedName>
    <definedName name="juy">#REF!</definedName>
    <definedName name="kio" localSheetId="0">#REF!</definedName>
    <definedName name="kio">#REF!</definedName>
    <definedName name="kip" localSheetId="0">#REF!</definedName>
    <definedName name="kip">#REF!</definedName>
    <definedName name="KJH" localSheetId="0">#REF!</definedName>
    <definedName name="KJH">#REF!</definedName>
    <definedName name="kl" localSheetId="0">#REF!</definedName>
    <definedName name="kl">#REF!</definedName>
    <definedName name="kñy" localSheetId="0">#REF!</definedName>
    <definedName name="kñy">#REF!</definedName>
    <definedName name="ko">[14]items!$C$4:$J$247</definedName>
    <definedName name="kuh" localSheetId="0">#REF!</definedName>
    <definedName name="kuh">#REF!</definedName>
    <definedName name="kuy" localSheetId="0">#REF!</definedName>
    <definedName name="kuy">#REF!</definedName>
    <definedName name="L_L">#N/A</definedName>
    <definedName name="Last_Row">#N/A</definedName>
    <definedName name="LENCY" localSheetId="0">#REF!</definedName>
    <definedName name="LENCY">#REF!</definedName>
    <definedName name="ll" localSheetId="0">#REF!</definedName>
    <definedName name="ll">#REF!</definedName>
    <definedName name="LÑP" localSheetId="0">#REF!</definedName>
    <definedName name="LÑP">#REF!</definedName>
    <definedName name="Loan_Amount" localSheetId="0">#REF!</definedName>
    <definedName name="Loan_Amount">#REF!</definedName>
    <definedName name="Loan_Start" localSheetId="0">#REF!</definedName>
    <definedName name="Loan_Start">#REF!</definedName>
    <definedName name="Loan_Years" localSheetId="0">#REF!</definedName>
    <definedName name="Loan_Years">#REF!</definedName>
    <definedName name="LOCA">#N/A</definedName>
    <definedName name="LOCAL">#REF!</definedName>
    <definedName name="LOI" localSheetId="0">#REF!</definedName>
    <definedName name="LOI">#REF!</definedName>
    <definedName name="LREAL">[2]Memorias!$D$54</definedName>
    <definedName name="LUCY" localSheetId="0">OFFSET('MANTENIMIENTOS VERTIC OBRA'!Full_Print,0,0,LOCA)</definedName>
    <definedName name="LUCY">OFFSET(Full_Print,0,0,LOCA)</definedName>
    <definedName name="MALO4006" localSheetId="0">#REF!</definedName>
    <definedName name="MALO4006">#REF!</definedName>
    <definedName name="MALO4006A" localSheetId="0">#REF!</definedName>
    <definedName name="MALO4006A">#REF!</definedName>
    <definedName name="MALO40CN01" localSheetId="0">#REF!</definedName>
    <definedName name="MALO40CN01">#REF!</definedName>
    <definedName name="MALO40CNA" localSheetId="0">#REF!</definedName>
    <definedName name="MALO40CNA">#REF!</definedName>
    <definedName name="MALO40CNB" localSheetId="0">#REF!</definedName>
    <definedName name="MALO40CNB">#REF!</definedName>
    <definedName name="MALO55CN01" localSheetId="0">#REF!</definedName>
    <definedName name="MALO55CN01">#REF!</definedName>
    <definedName name="MALO55CN03" localSheetId="0">#REF!</definedName>
    <definedName name="MALO55CN03">#REF!</definedName>
    <definedName name="MALO5607" localSheetId="0">#REF!</definedName>
    <definedName name="MALO5607">#REF!</definedName>
    <definedName name="MALOAFIR5607" localSheetId="0">#REF!</definedName>
    <definedName name="MALOAFIR5607">#REF!</definedName>
    <definedName name="manocarr">#REF!</definedName>
    <definedName name="manogait">#REF!</definedName>
    <definedName name="manomaca">#REF!</definedName>
    <definedName name="manomitu">#REF!</definedName>
    <definedName name="MARIA" localSheetId="0">#REF!</definedName>
    <definedName name="MARIA">#REF!</definedName>
    <definedName name="MARTA" localSheetId="0">IF('MANTENIMIENTOS VERTIC OBRA'!Loan_Amount*'MANTENIMIENTOS VERTIC OBRA'!Interest_Rate*'MANTENIMIENTOS VERTIC OBRA'!Loan_Years*'MANTENIMIENTOS VERTIC OBRA'!Loan_Start&gt;0,1,0)</definedName>
    <definedName name="MARTA">IF(Loan_Amount*Interest_Rate*Loan_Years*Loan_Start&gt;0,1,0)</definedName>
    <definedName name="matcarr">#REF!</definedName>
    <definedName name="materia">#REF!</definedName>
    <definedName name="MATERIALES">#REF!</definedName>
    <definedName name="matgait">#REF!</definedName>
    <definedName name="matmaca">#REF!</definedName>
    <definedName name="matmitu">#REF!</definedName>
    <definedName name="mf" localSheetId="0">#REF!</definedName>
    <definedName name="mf">#REF!</definedName>
    <definedName name="mhg" localSheetId="0">#REF!</definedName>
    <definedName name="mhg">#REF!</definedName>
    <definedName name="mht" localSheetId="0">#REF!</definedName>
    <definedName name="mht">#REF!</definedName>
    <definedName name="mhy" localSheetId="0">#REF!</definedName>
    <definedName name="mhy">#REF!</definedName>
    <definedName name="mju" localSheetId="0">#REF!</definedName>
    <definedName name="mju">#REF!</definedName>
    <definedName name="mku" localSheetId="0">#REF!</definedName>
    <definedName name="mku">#REF!</definedName>
    <definedName name="mm" localSheetId="0">#REF!</definedName>
    <definedName name="mm">#REF!</definedName>
    <definedName name="mmm" localSheetId="0">#REF!</definedName>
    <definedName name="mmm">#REF!</definedName>
    <definedName name="mob">#REF!</definedName>
    <definedName name="mr" localSheetId="0">#REF!</definedName>
    <definedName name="mr">#REF!</definedName>
    <definedName name="nb" localSheetId="0">#REF!</definedName>
    <definedName name="nb">#REF!</definedName>
    <definedName name="nbv" localSheetId="0">#REF!</definedName>
    <definedName name="nbv">#REF!</definedName>
    <definedName name="nece.cab" localSheetId="0">#REF!</definedName>
    <definedName name="nece.cab">#REF!</definedName>
    <definedName name="NHG" localSheetId="0">#REF!</definedName>
    <definedName name="NHG">#REF!</definedName>
    <definedName name="NJH" localSheetId="0">#REF!</definedName>
    <definedName name="NJH">#REF!</definedName>
    <definedName name="nm" localSheetId="0">#REF!</definedName>
    <definedName name="nm">#REF!</definedName>
    <definedName name="nomadl">#REF!</definedName>
    <definedName name="nombfunc">#REF!</definedName>
    <definedName name="NOMBFUNCIONARIO">'[2]Presupueto Planeacion'!$A$40</definedName>
    <definedName name="NOMCAN">#REF!</definedName>
    <definedName name="nomele">#REF!</definedName>
    <definedName name="nomemp">#REF!</definedName>
    <definedName name="nomgru">#REF!</definedName>
    <definedName name="nomopgw">#REF!</definedName>
    <definedName name="NOMPROY">#REF!</definedName>
    <definedName name="nomred">#REF!</definedName>
    <definedName name="nr" localSheetId="0">#REF!</definedName>
    <definedName name="nr">#REF!</definedName>
    <definedName name="nt" localSheetId="0">#REF!</definedName>
    <definedName name="nt">#REF!</definedName>
    <definedName name="Num_Pmt_Per_Year" localSheetId="0">#REF!</definedName>
    <definedName name="Num_Pmt_Per_Year">#REF!</definedName>
    <definedName name="Number_of_Payments" localSheetId="0">MATCH(0.01,'MANTENIMIENTOS VERTIC OBRA'!End_Bal,-1)+1</definedName>
    <definedName name="Number_of_Payments">MATCH(0.01,End_Bal,-1)+1</definedName>
    <definedName name="NUMRAMPAS">[2]Memorias!$C$46</definedName>
    <definedName name="ñl" localSheetId="0">#REF!</definedName>
    <definedName name="ñl">#REF!</definedName>
    <definedName name="ññ" localSheetId="0">#REF!</definedName>
    <definedName name="ññ">#REF!</definedName>
    <definedName name="ñok" localSheetId="0">#REF!</definedName>
    <definedName name="ñok">#REF!</definedName>
    <definedName name="ñp" localSheetId="0">#REF!</definedName>
    <definedName name="ñp">#REF!</definedName>
    <definedName name="ñpo" localSheetId="0">#REF!</definedName>
    <definedName name="ñpo">#REF!</definedName>
    <definedName name="OBJETO">#REF!</definedName>
    <definedName name="oo" localSheetId="0">#REF!</definedName>
    <definedName name="oo">#REF!</definedName>
    <definedName name="os" localSheetId="0">#REF!</definedName>
    <definedName name="os">#REF!</definedName>
    <definedName name="Pay_Date" localSheetId="0">#REF!</definedName>
    <definedName name="Pay_Date">#REF!</definedName>
    <definedName name="Pay_Num" localSheetId="0">#REF!</definedName>
    <definedName name="Pay_Num">#REF!</definedName>
    <definedName name="Payment_Date" localSheetId="0">DATE(YEAR('MANTENIMIENTOS VERTIC OBRA'!Loan_Start),MONTH('MANTENIMIENTOS VERTIC OBRA'!Loan_Start)+Payment_Number,DAY('MANTENIMIENTOS VERTIC OBRA'!Loan_Start))</definedName>
    <definedName name="Payment_Date">DATE(YEAR(Loan_Start),MONTH(Loan_Start)+Payment_Number,DAY(Loan_Start))</definedName>
    <definedName name="PAZ" localSheetId="0">#REF!</definedName>
    <definedName name="PAZ">#REF!</definedName>
    <definedName name="PERADL">#REF!</definedName>
    <definedName name="PERCAN">#REF!</definedName>
    <definedName name="PERELE">#REF!</definedName>
    <definedName name="PEREMP">#REF!</definedName>
    <definedName name="PERGRU">#REF!</definedName>
    <definedName name="PERINS">#REF!</definedName>
    <definedName name="PERIODO">[3]CUMPLIMIENTO!$M$5</definedName>
    <definedName name="PEROPGW">#REF!</definedName>
    <definedName name="PERRED">#REF!</definedName>
    <definedName name="pesocala">#REF!</definedName>
    <definedName name="pesocarr">#REF!</definedName>
    <definedName name="pesogait">#REF!</definedName>
    <definedName name="pesoinir">#REF!</definedName>
    <definedName name="pesomaca">#REF!</definedName>
    <definedName name="pesomitu">#REF!</definedName>
    <definedName name="pesosjos">#REF!</definedName>
    <definedName name="pesotodo">#REF!</definedName>
    <definedName name="pñ" localSheetId="0">#REF!</definedName>
    <definedName name="pñ">#REF!</definedName>
    <definedName name="po" localSheetId="0">#REF!</definedName>
    <definedName name="po">#REF!</definedName>
    <definedName name="poi" localSheetId="0">#REF!</definedName>
    <definedName name="poi">#REF!</definedName>
    <definedName name="POO" localSheetId="0">#REF!</definedName>
    <definedName name="POO">#REF!</definedName>
    <definedName name="pp" localSheetId="0">#REF!</definedName>
    <definedName name="pp">#REF!</definedName>
    <definedName name="PPTO_">'[8]PRESUPUESTO '!$A$1:$AU$2477</definedName>
    <definedName name="PRECIO" localSheetId="0">#REF!</definedName>
    <definedName name="PRECIO">#REF!</definedName>
    <definedName name="precios" localSheetId="0">#REF!</definedName>
    <definedName name="precios">#REF!</definedName>
    <definedName name="Princ" localSheetId="0">#REF!</definedName>
    <definedName name="Princ">#REF!</definedName>
    <definedName name="Print_Area_MI" localSheetId="0">#REF!</definedName>
    <definedName name="Print_Area_MI">#REF!</definedName>
    <definedName name="Print_Area_Reset" localSheetId="0">OFFSET('MANTENIMIENTOS VERTIC OBRA'!Full_Print,0,0,Last_Row)</definedName>
    <definedName name="Print_Area_Reset">OFFSET(Full_Print,0,0,Last_Row)</definedName>
    <definedName name="Proponente">#REF!</definedName>
    <definedName name="PROVEEDORES">#REF!</definedName>
    <definedName name="proyecto">#REF!</definedName>
    <definedName name="q" localSheetId="0">#REF!</definedName>
    <definedName name="q">#REF!</definedName>
    <definedName name="qq" localSheetId="0">#REF!</definedName>
    <definedName name="qq">#REF!</definedName>
    <definedName name="qw" localSheetId="0">#REF!</definedName>
    <definedName name="qw">#REF!</definedName>
    <definedName name="RACC">#REF!</definedName>
    <definedName name="rds" localSheetId="0">#REF!</definedName>
    <definedName name="rds">#REF!</definedName>
    <definedName name="RECURSOS">#REF!</definedName>
    <definedName name="RECURSOS_I">#REF!</definedName>
    <definedName name="REDO">#REF!</definedName>
    <definedName name="regional">[7]CARRETERAS!$A$2</definedName>
    <definedName name="REGULAR4006" localSheetId="0">#REF!</definedName>
    <definedName name="REGULAR4006">#REF!</definedName>
    <definedName name="REGULAR4006A" localSheetId="0">#REF!</definedName>
    <definedName name="REGULAR4006A">#REF!</definedName>
    <definedName name="REGULAR40CN01" localSheetId="0">#REF!</definedName>
    <definedName name="REGULAR40CN01">#REF!</definedName>
    <definedName name="REGULAR40CNA" localSheetId="0">#REF!</definedName>
    <definedName name="REGULAR40CNA">#REF!</definedName>
    <definedName name="REGULAR40CNB" localSheetId="0">#REF!</definedName>
    <definedName name="REGULAR40CNB">#REF!</definedName>
    <definedName name="REGULAR55CN01" localSheetId="0">#REF!</definedName>
    <definedName name="REGULAR55CN01">#REF!</definedName>
    <definedName name="REGULAR55CN03" localSheetId="0">#REF!</definedName>
    <definedName name="REGULAR55CN03">#REF!</definedName>
    <definedName name="REGULAR5607" localSheetId="0">#REF!</definedName>
    <definedName name="REGULAR5607">#REF!</definedName>
    <definedName name="REGULARAFIR5607" localSheetId="0">#REF!</definedName>
    <definedName name="REGULARAFIR5607">#REF!</definedName>
    <definedName name="Rellenos">[2]Memorias!$J$126</definedName>
    <definedName name="residente">'[7]GENERALIDADES '!$E$9</definedName>
    <definedName name="RICO" localSheetId="0">IF('MANTENIMIENTOS VERTIC OBRA'!Loan_Amount*'MANTENIMIENTOS VERTIC OBRA'!Interest_Rate*'MANTENIMIENTOS VERTIC OBRA'!Loan_Years*'MANTENIMIENTOS VERTIC OBRA'!Loan_Start&gt;0,1,0)</definedName>
    <definedName name="RICO">IF(Loan_Amount*Interest_Rate*Loan_Years*Loan_Start&gt;0,1,0)</definedName>
    <definedName name="rl" localSheetId="0">#REF!</definedName>
    <definedName name="rl">#REF!</definedName>
    <definedName name="rlo" localSheetId="0">#REF!</definedName>
    <definedName name="rlo">#REF!</definedName>
    <definedName name="rm" localSheetId="0">#REF!</definedName>
    <definedName name="rm">#REF!</definedName>
    <definedName name="rñ" localSheetId="0">#REF!</definedName>
    <definedName name="rñ">#REF!</definedName>
    <definedName name="rr" localSheetId="0">#REF!</definedName>
    <definedName name="rr">#REF!</definedName>
    <definedName name="rt" localSheetId="0">#REF!</definedName>
    <definedName name="rt">#REF!</definedName>
    <definedName name="rte" localSheetId="0">#REF!</definedName>
    <definedName name="rte">#REF!</definedName>
    <definedName name="rty" localSheetId="0">#REF!</definedName>
    <definedName name="rty">#REF!</definedName>
    <definedName name="RUTA" localSheetId="0">DATE(YEAR('MANTENIMIENTOS VERTIC OBRA'!Loan_Start),MONTH('MANTENIMIENTOS VERTIC OBRA'!Loan_Start)+Payment_Number,DAY('MANTENIMIENTOS VERTIC OBRA'!Loan_Start))</definedName>
    <definedName name="RUTA">DATE(YEAR([11]!Loan_Start),MONTH([11]!Loan_Start)+Payment_Number,DAY([11]!Loan_Start))</definedName>
    <definedName name="RW">[15]items!$C$4:$J$248</definedName>
    <definedName name="ry" localSheetId="0">#REF!</definedName>
    <definedName name="ry">#REF!</definedName>
    <definedName name="S" localSheetId="0">#REF!</definedName>
    <definedName name="S">#REF!</definedName>
    <definedName name="sbe" localSheetId="0">#REF!</definedName>
    <definedName name="sbe">#REF!</definedName>
    <definedName name="sc" localSheetId="0">#REF!</definedName>
    <definedName name="sc">#REF!</definedName>
    <definedName name="Sched_Pay" localSheetId="0">#REF!</definedName>
    <definedName name="Sched_Pay">#REF!</definedName>
    <definedName name="Scheduled_Extra_Payments" localSheetId="0">#REF!</definedName>
    <definedName name="Scheduled_Extra_Payments">#REF!</definedName>
    <definedName name="Scheduled_Interest_Rate" localSheetId="0">#REF!</definedName>
    <definedName name="Scheduled_Interest_Rate">#REF!</definedName>
    <definedName name="Scheduled_Monthly_Payment" localSheetId="0">#REF!</definedName>
    <definedName name="Scheduled_Monthly_Payment">#REF!</definedName>
    <definedName name="sd" localSheetId="0">#REF!</definedName>
    <definedName name="sd">#REF!</definedName>
    <definedName name="SDE" localSheetId="0">#REF!</definedName>
    <definedName name="SDE">#REF!</definedName>
    <definedName name="Seguridad">#REF!</definedName>
    <definedName name="si" localSheetId="0">#REF!</definedName>
    <definedName name="si">#REF!</definedName>
    <definedName name="Sitio">#REF!</definedName>
    <definedName name="sk" localSheetId="0">#REF!</definedName>
    <definedName name="sk">#REF!</definedName>
    <definedName name="sm" localSheetId="0">#REF!</definedName>
    <definedName name="sm">#REF!</definedName>
    <definedName name="SMDLV">#REF!</definedName>
    <definedName name="sn" localSheetId="0">#REF!</definedName>
    <definedName name="sn">#REF!</definedName>
    <definedName name="snw" localSheetId="0">#REF!</definedName>
    <definedName name="snw">#REF!</definedName>
    <definedName name="sñ" localSheetId="0">#REF!</definedName>
    <definedName name="sñ">#REF!</definedName>
    <definedName name="so" localSheetId="0">#REF!</definedName>
    <definedName name="so">#REF!</definedName>
    <definedName name="Solicitud">#REF!</definedName>
    <definedName name="solver_adj" localSheetId="0" hidden="1">'MANTENIMIENTOS VERTIC OBRA'!$E$99:$E$105,'MANTENIMIENTOS VERTIC OBRA'!$E$113:$E$117,'MANTENIMIENTOS VERTIC OBRA'!$E$165:$E$173</definedName>
    <definedName name="solver_cvg" localSheetId="0" hidden="1">0.0001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'MANTENIMIENTOS VERTIC OBRA'!$G$1491</definedName>
    <definedName name="solver_pre" localSheetId="0" hidden="1">0.000001</definedName>
    <definedName name="solver_rbv" localSheetId="0" hidden="1">2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7153824105</definedName>
    <definedName name="solver_ver" localSheetId="0" hidden="1">3</definedName>
    <definedName name="sr" localSheetId="0">#REF!</definedName>
    <definedName name="sr">#REF!</definedName>
    <definedName name="ss" localSheetId="0">#REF!</definedName>
    <definedName name="ss">#REF!</definedName>
    <definedName name="SSSSSSS" localSheetId="0">IF('MANTENIMIENTOS VERTIC OBRA'!Loan_Amount*'MANTENIMIENTOS VERTIC OBRA'!Interest_Rate*'MANTENIMIENTOS VERTIC OBRA'!Loan_Years*'MANTENIMIENTOS VERTIC OBRA'!Loan_Start&gt;0,1,0)</definedName>
    <definedName name="SSSSSSS">IF(Loan_Amount*Interest_Rate*Loan_Years*Loan_Start&gt;0,1,0)</definedName>
    <definedName name="tanteos">#REF!</definedName>
    <definedName name="TASAREP">#REF!</definedName>
    <definedName name="tb" localSheetId="0">#REF!</definedName>
    <definedName name="tb">#REF!</definedName>
    <definedName name="TECN" localSheetId="0">DATE(YEAR('MANTENIMIENTOS VERTIC OBRA'!Loan_Start),MONTH('MANTENIMIENTOS VERTIC OBRA'!Loan_Start)+Payment_Number,DAY('MANTENIMIENTOS VERTIC OBRA'!Loan_Start))</definedName>
    <definedName name="TECN">DATE(YEAR(Loan_Start),MONTH(Loan_Start)+Payment_Number,DAY(Loan_Start))</definedName>
    <definedName name="th" localSheetId="0">#REF!</definedName>
    <definedName name="th">#REF!</definedName>
    <definedName name="TIEMPO">#REF!</definedName>
    <definedName name="tierraarmario">#REF!</definedName>
    <definedName name="tierraempalme">#REF!</definedName>
    <definedName name="tierramensajero">#REF!</definedName>
    <definedName name="tipov" localSheetId="0">#REF!</definedName>
    <definedName name="tipov">#REF!</definedName>
    <definedName name="titi" localSheetId="0">IF('MANTENIMIENTOS VERTIC OBRA'!Loan_Amount*'MANTENIMIENTOS VERTIC OBRA'!Interest_Rate*'MANTENIMIENTOS VERTIC OBRA'!Loan_Years*'MANTENIMIENTOS VERTIC OBRA'!Loan_Start&gt;0,1,0)</definedName>
    <definedName name="titi">IF(Loan_Amount*Interest_Rate*Loan_Years*Loan_Start&gt;0,1,0)</definedName>
    <definedName name="TITO">#N/A</definedName>
    <definedName name="TITOF">#N/A</definedName>
    <definedName name="TITULO" localSheetId="0">#REF!</definedName>
    <definedName name="TITULO">#REF!</definedName>
    <definedName name="tj" localSheetId="0">#REF!</definedName>
    <definedName name="tj">#REF!</definedName>
    <definedName name="tl" localSheetId="0">#REF!</definedName>
    <definedName name="tl">#REF!</definedName>
    <definedName name="tn" localSheetId="0">#REF!</definedName>
    <definedName name="tn">#REF!</definedName>
    <definedName name="total_calzada">[2]Memorias!#REF!</definedName>
    <definedName name="Total_Interest" localSheetId="0">#REF!</definedName>
    <definedName name="Total_Interest">#REF!</definedName>
    <definedName name="Total_Pay" localSheetId="0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OTALAFIR4006" localSheetId="0">#REF!</definedName>
    <definedName name="TOTALAFIR4006">#REF!</definedName>
    <definedName name="TOTALAFIR4006A" localSheetId="0">#REF!</definedName>
    <definedName name="TOTALAFIR4006A">#REF!</definedName>
    <definedName name="TOTALAFIR40CN01" localSheetId="0">#REF!</definedName>
    <definedName name="TOTALAFIR40CN01">#REF!</definedName>
    <definedName name="TOTALAFIR55CN01" localSheetId="0">#REF!</definedName>
    <definedName name="TOTALAFIR55CN01">#REF!</definedName>
    <definedName name="TOTALAFIR55CN03" localSheetId="0">#REF!</definedName>
    <definedName name="TOTALAFIR55CN03">#REF!</definedName>
    <definedName name="TOTALAFIR5607" localSheetId="0">#REF!</definedName>
    <definedName name="TOTALAFIR5607">#REF!</definedName>
    <definedName name="Totalcunetas">[2]Memorias!$J$97</definedName>
    <definedName name="totaldiferencia">#REF!</definedName>
    <definedName name="TOTALDIRECTOS">#REF!</definedName>
    <definedName name="totaloferta">#REF!</definedName>
    <definedName name="totaloptimo">#REF!</definedName>
    <definedName name="TOTALPAV4006" localSheetId="0">#REF!</definedName>
    <definedName name="TOTALPAV4006">#REF!</definedName>
    <definedName name="TOTALPAV4006A" localSheetId="0">#REF!</definedName>
    <definedName name="TOTALPAV4006A">#REF!</definedName>
    <definedName name="TOTALPAV40CN01" localSheetId="0">#REF!</definedName>
    <definedName name="TOTALPAV40CN01">#REF!</definedName>
    <definedName name="TOTALPAV40CNA" localSheetId="0">#REF!</definedName>
    <definedName name="TOTALPAV40CNA">#REF!</definedName>
    <definedName name="TOTALPAV40CNB" localSheetId="0">#REF!</definedName>
    <definedName name="TOTALPAV40CNB">#REF!</definedName>
    <definedName name="TOTALPAV55CN01" localSheetId="0">#REF!</definedName>
    <definedName name="TOTALPAV55CN01">#REF!</definedName>
    <definedName name="TOTALPAV55CN03" localSheetId="0">#REF!</definedName>
    <definedName name="TOTALPAV55CN03">#REF!</definedName>
    <definedName name="TOTALPAV55CNO3" localSheetId="0">#REF!</definedName>
    <definedName name="TOTALPAV55CNO3">#REF!</definedName>
    <definedName name="TOTALPAV5607" localSheetId="0">#REF!</definedName>
    <definedName name="TOTALPAV5607">#REF!</definedName>
    <definedName name="totalpresupuesto">#REF!</definedName>
    <definedName name="trimestre1">'[6]ESTADO RED'!$E$8</definedName>
    <definedName name="tt" localSheetId="0">#REF!</definedName>
    <definedName name="tt">#REF!</definedName>
    <definedName name="TUPI" localSheetId="0">MATCH(0.01,'MANTENIMIENTOS VERTIC OBRA'!End_Bal,-1)+1</definedName>
    <definedName name="TUPI">MATCH(0.01,End_Bal,-1)+1</definedName>
    <definedName name="ty" localSheetId="0">#REF!</definedName>
    <definedName name="ty">#REF!</definedName>
    <definedName name="tyu" localSheetId="0">#REF!</definedName>
    <definedName name="tyu">#REF!</definedName>
    <definedName name="ui" localSheetId="0">#REF!</definedName>
    <definedName name="ui">#REF!</definedName>
    <definedName name="ut" localSheetId="0">#REF!</definedName>
    <definedName name="ut">#REF!</definedName>
    <definedName name="UTILIDAD">#REF!</definedName>
    <definedName name="uu" localSheetId="0">#REF!</definedName>
    <definedName name="uu">#REF!</definedName>
    <definedName name="uxd" localSheetId="0">#REF!</definedName>
    <definedName name="uxd">#REF!</definedName>
    <definedName name="uy" localSheetId="0">#REF!</definedName>
    <definedName name="uy">#REF!</definedName>
    <definedName name="vallas">#REF!</definedName>
    <definedName name="valor1" localSheetId="0">#REF!</definedName>
    <definedName name="valor1">#REF!</definedName>
    <definedName name="valor2" localSheetId="0">#REF!</definedName>
    <definedName name="valor2">#REF!</definedName>
    <definedName name="VALOR3" localSheetId="0">#REF!</definedName>
    <definedName name="VALOR3">#REF!</definedName>
    <definedName name="Values_Entered" localSheetId="0">IF('MANTENIMIENTOS VERTIC OBRA'!Loan_Amount*'MANTENIMIENTOS VERTIC OBRA'!Interest_Rate*'MANTENIMIENTOS VERTIC OBRA'!Loan_Years*'MANTENIMIENTOS VERTIC OBRA'!Loan_Start&gt;0,1,0)</definedName>
    <definedName name="Values_Entered">IF(Loan_Amount*Interest_Rate*Loan_Years*Loan_Start&gt;0,1,0)</definedName>
    <definedName name="vb" localSheetId="0">#REF!</definedName>
    <definedName name="vb">#REF!</definedName>
    <definedName name="vc" localSheetId="0">#REF!</definedName>
    <definedName name="vc">#REF!</definedName>
    <definedName name="vck" localSheetId="0">#REF!</definedName>
    <definedName name="vck">#REF!</definedName>
    <definedName name="vd" localSheetId="0">#REF!</definedName>
    <definedName name="vd">#REF!</definedName>
    <definedName name="vfn" localSheetId="0">#REF!</definedName>
    <definedName name="vfn">#REF!</definedName>
    <definedName name="vg" localSheetId="0">#REF!</definedName>
    <definedName name="vg">#REF!</definedName>
    <definedName name="vm" localSheetId="0">#REF!</definedName>
    <definedName name="vm">#REF!</definedName>
    <definedName name="vv" localSheetId="0">#REF!</definedName>
    <definedName name="vv">#REF!</definedName>
    <definedName name="w" localSheetId="0">Scheduled_Payment+Extra_Payment</definedName>
    <definedName name="w">Scheduled_Payment+Extra_Payment</definedName>
    <definedName name="we" localSheetId="0">#REF!</definedName>
    <definedName name="we">#REF!</definedName>
    <definedName name="wj" localSheetId="0">#REF!</definedName>
    <definedName name="wj">#REF!</definedName>
    <definedName name="wl" localSheetId="0">#REF!</definedName>
    <definedName name="wl">#REF!</definedName>
    <definedName name="ws" localSheetId="0">#REF!</definedName>
    <definedName name="ws">#REF!</definedName>
    <definedName name="ww" localSheetId="0">#REF!</definedName>
    <definedName name="ww">#REF!</definedName>
    <definedName name="WWWW" localSheetId="0">#REF!</definedName>
    <definedName name="WWWW">#REF!</definedName>
    <definedName name="xb" localSheetId="0">#REF!</definedName>
    <definedName name="xb">#REF!</definedName>
    <definedName name="xo" localSheetId="0">#REF!</definedName>
    <definedName name="xo">#REF!</definedName>
    <definedName name="xx" localSheetId="0">#REF!</definedName>
    <definedName name="xx">#REF!</definedName>
    <definedName name="YESENIA" localSheetId="0">DATE(YEAR('MANTENIMIENTOS VERTIC OBRA'!Loan_Start),MONTH('MANTENIMIENTOS VERTIC OBRA'!Loan_Start)+Payment_Number,DAY('MANTENIMIENTOS VERTIC OBRA'!Loan_Start))</definedName>
    <definedName name="YESENIA">DATE(YEAR([11]!Loan_Start),MONTH([11]!Loan_Start)+Payment_Number,DAY([11]!Loan_Start))</definedName>
    <definedName name="yn" localSheetId="0">#REF!</definedName>
    <definedName name="yn">#REF!</definedName>
    <definedName name="yu" localSheetId="0">#REF!</definedName>
    <definedName name="yu">#REF!</definedName>
    <definedName name="yui" localSheetId="0">#REF!</definedName>
    <definedName name="yui">#REF!</definedName>
    <definedName name="yy" localSheetId="0">#REF!</definedName>
    <definedName name="yy">#REF!</definedName>
    <definedName name="zc" localSheetId="0">#REF!</definedName>
    <definedName name="zc">#REF!</definedName>
    <definedName name="zd" localSheetId="0">#REF!</definedName>
    <definedName name="zd">#REF!</definedName>
    <definedName name="zdr" localSheetId="0">#REF!</definedName>
    <definedName name="zdr">#REF!</definedName>
    <definedName name="zx" localSheetId="0">#REF!</definedName>
    <definedName name="zx">#REF!</definedName>
    <definedName name="zz" localSheetId="0">#REF!</definedName>
    <definedName name="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81" i="1" l="1"/>
  <c r="G1480" i="1"/>
  <c r="G1479" i="1"/>
  <c r="G1478" i="1"/>
  <c r="G1477" i="1"/>
  <c r="G1467" i="1"/>
  <c r="G1466" i="1"/>
  <c r="G1465" i="1"/>
  <c r="G1464" i="1"/>
  <c r="G1463" i="1"/>
  <c r="G1453" i="1"/>
  <c r="G1452" i="1"/>
  <c r="G1451" i="1"/>
  <c r="G1450" i="1"/>
  <c r="G1449" i="1"/>
  <c r="G1436" i="1"/>
  <c r="G1435" i="1"/>
  <c r="G1434" i="1"/>
  <c r="G1433" i="1"/>
  <c r="G1432" i="1"/>
  <c r="G1431" i="1"/>
  <c r="G1429" i="1"/>
  <c r="G1428" i="1"/>
  <c r="G1427" i="1"/>
  <c r="G1426" i="1"/>
  <c r="G1425" i="1"/>
  <c r="G1424" i="1"/>
  <c r="G1422" i="1"/>
  <c r="G1421" i="1"/>
  <c r="G1420" i="1"/>
  <c r="G1418" i="1"/>
  <c r="G1417" i="1"/>
  <c r="G1416" i="1"/>
  <c r="G1415" i="1"/>
  <c r="G1413" i="1"/>
  <c r="G1412" i="1"/>
  <c r="G1410" i="1"/>
  <c r="G1409" i="1"/>
  <c r="G1408" i="1"/>
  <c r="G1406" i="1"/>
  <c r="G1405" i="1"/>
  <c r="G1404" i="1"/>
  <c r="G1402" i="1"/>
  <c r="G1401" i="1"/>
  <c r="G1399" i="1"/>
  <c r="G1398" i="1"/>
  <c r="G1396" i="1"/>
  <c r="G1395" i="1"/>
  <c r="G1384" i="1"/>
  <c r="G1383" i="1"/>
  <c r="G1382" i="1"/>
  <c r="G1381" i="1"/>
  <c r="G1380" i="1"/>
  <c r="G1379" i="1"/>
  <c r="G1377" i="1"/>
  <c r="G1376" i="1"/>
  <c r="G1375" i="1"/>
  <c r="G1374" i="1"/>
  <c r="G1373" i="1"/>
  <c r="G1371" i="1"/>
  <c r="G1370" i="1"/>
  <c r="G1368" i="1"/>
  <c r="G1367" i="1"/>
  <c r="G1365" i="1"/>
  <c r="G1364" i="1"/>
  <c r="G1362" i="1"/>
  <c r="G1361" i="1"/>
  <c r="G1360" i="1"/>
  <c r="G1358" i="1"/>
  <c r="G1357" i="1"/>
  <c r="G1356" i="1"/>
  <c r="G1354" i="1"/>
  <c r="G1353" i="1"/>
  <c r="G1351" i="1"/>
  <c r="G1350" i="1"/>
  <c r="G1348" i="1"/>
  <c r="G1337" i="1"/>
  <c r="G1336" i="1"/>
  <c r="G1335" i="1"/>
  <c r="G1334" i="1"/>
  <c r="G1333" i="1"/>
  <c r="G1332" i="1"/>
  <c r="G1331" i="1"/>
  <c r="G1330" i="1"/>
  <c r="G1329" i="1"/>
  <c r="G1327" i="1"/>
  <c r="G1326" i="1"/>
  <c r="G1325" i="1"/>
  <c r="G1324" i="1"/>
  <c r="G1322" i="1"/>
  <c r="G1320" i="1"/>
  <c r="G1319" i="1"/>
  <c r="G1318" i="1"/>
  <c r="G1316" i="1"/>
  <c r="G1315" i="1"/>
  <c r="G1314" i="1"/>
  <c r="G1313" i="1"/>
  <c r="G1312" i="1"/>
  <c r="G1311" i="1"/>
  <c r="G1309" i="1"/>
  <c r="G1308" i="1"/>
  <c r="G1307" i="1"/>
  <c r="G1306" i="1"/>
  <c r="G1304" i="1"/>
  <c r="G1302" i="1"/>
  <c r="G1301" i="1"/>
  <c r="G1300" i="1"/>
  <c r="G1298" i="1"/>
  <c r="G1297" i="1"/>
  <c r="G1296" i="1"/>
  <c r="G1295" i="1"/>
  <c r="G1293" i="1"/>
  <c r="G1292" i="1"/>
  <c r="G1291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4" i="1"/>
  <c r="G1253" i="1"/>
  <c r="G1252" i="1"/>
  <c r="G1251" i="1"/>
  <c r="G1250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6" i="1"/>
  <c r="G1225" i="1"/>
  <c r="G1224" i="1"/>
  <c r="G1222" i="1"/>
  <c r="G1221" i="1"/>
  <c r="G1220" i="1"/>
  <c r="G1218" i="1"/>
  <c r="G1217" i="1"/>
  <c r="G1216" i="1"/>
  <c r="G1215" i="1"/>
  <c r="G1214" i="1"/>
  <c r="G1213" i="1"/>
  <c r="G1211" i="1"/>
  <c r="G1210" i="1"/>
  <c r="G1209" i="1"/>
  <c r="G1208" i="1"/>
  <c r="G1197" i="1"/>
  <c r="G1196" i="1"/>
  <c r="G1195" i="1"/>
  <c r="G1194" i="1"/>
  <c r="G1193" i="1"/>
  <c r="G1192" i="1"/>
  <c r="G1191" i="1"/>
  <c r="G1190" i="1"/>
  <c r="G1189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3" i="1"/>
  <c r="G1172" i="1"/>
  <c r="G1171" i="1"/>
  <c r="G1170" i="1"/>
  <c r="G1169" i="1"/>
  <c r="G1167" i="1"/>
  <c r="G1166" i="1"/>
  <c r="G1164" i="1"/>
  <c r="G1163" i="1"/>
  <c r="G1162" i="1"/>
  <c r="G1160" i="1"/>
  <c r="G1159" i="1"/>
  <c r="G1158" i="1"/>
  <c r="G1157" i="1"/>
  <c r="G1156" i="1"/>
  <c r="G1155" i="1"/>
  <c r="G1154" i="1"/>
  <c r="G1153" i="1"/>
  <c r="G1142" i="1"/>
  <c r="G1140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5" i="1"/>
  <c r="G1123" i="1"/>
  <c r="G1121" i="1"/>
  <c r="G1119" i="1"/>
  <c r="G1117" i="1"/>
  <c r="G1116" i="1"/>
  <c r="G1115" i="1"/>
  <c r="G1114" i="1"/>
  <c r="G1113" i="1"/>
  <c r="G1111" i="1"/>
  <c r="G1110" i="1"/>
  <c r="G1109" i="1"/>
  <c r="G1108" i="1"/>
  <c r="G1097" i="1"/>
  <c r="G1096" i="1"/>
  <c r="G1094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69" i="1"/>
  <c r="G1067" i="1"/>
  <c r="G1066" i="1"/>
  <c r="G1065" i="1"/>
  <c r="G1063" i="1"/>
  <c r="G1062" i="1"/>
  <c r="G1060" i="1"/>
  <c r="G1059" i="1"/>
  <c r="G1058" i="1"/>
  <c r="G1057" i="1"/>
  <c r="G1055" i="1"/>
  <c r="G1054" i="1" s="1"/>
  <c r="G1053" i="1"/>
  <c r="G1052" i="1"/>
  <c r="G1051" i="1"/>
  <c r="G1050" i="1"/>
  <c r="G1049" i="1"/>
  <c r="G1048" i="1"/>
  <c r="G1047" i="1"/>
  <c r="G1046" i="1"/>
  <c r="G1044" i="1"/>
  <c r="G1043" i="1"/>
  <c r="G1042" i="1"/>
  <c r="G1040" i="1"/>
  <c r="G1038" i="1"/>
  <c r="G1037" i="1"/>
  <c r="G1036" i="1"/>
  <c r="G1024" i="1"/>
  <c r="G1023" i="1"/>
  <c r="G1022" i="1"/>
  <c r="G1021" i="1"/>
  <c r="G1020" i="1"/>
  <c r="G1019" i="1"/>
  <c r="G1018" i="1"/>
  <c r="G1017" i="1"/>
  <c r="G1016" i="1"/>
  <c r="G1015" i="1"/>
  <c r="G1014" i="1"/>
  <c r="G1012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89" i="1"/>
  <c r="G988" i="1"/>
  <c r="G987" i="1"/>
  <c r="G986" i="1"/>
  <c r="G985" i="1"/>
  <c r="G983" i="1"/>
  <c r="G982" i="1"/>
  <c r="G981" i="1"/>
  <c r="G980" i="1"/>
  <c r="G97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5" i="1"/>
  <c r="G933" i="1"/>
  <c r="G932" i="1"/>
  <c r="G931" i="1"/>
  <c r="G929" i="1"/>
  <c r="G928" i="1"/>
  <c r="G927" i="1"/>
  <c r="G92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6" i="1"/>
  <c r="G895" i="1"/>
  <c r="G894" i="1"/>
  <c r="G892" i="1"/>
  <c r="G891" i="1"/>
  <c r="G890" i="1"/>
  <c r="G889" i="1"/>
  <c r="G887" i="1"/>
  <c r="G886" i="1"/>
  <c r="G885" i="1"/>
  <c r="G884" i="1"/>
  <c r="G883" i="1"/>
  <c r="G882" i="1"/>
  <c r="G881" i="1"/>
  <c r="G880" i="1"/>
  <c r="G879" i="1"/>
  <c r="G877" i="1"/>
  <c r="G87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7" i="1"/>
  <c r="G836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720" i="1"/>
  <c r="G719" i="1"/>
  <c r="G718" i="1"/>
  <c r="G717" i="1"/>
  <c r="G716" i="1"/>
  <c r="G714" i="1"/>
  <c r="G713" i="1"/>
  <c r="G712" i="1"/>
  <c r="G711" i="1"/>
  <c r="G709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809" i="1"/>
  <c r="G808" i="1"/>
  <c r="G807" i="1"/>
  <c r="G806" i="1"/>
  <c r="G805" i="1"/>
  <c r="G803" i="1"/>
  <c r="G802" i="1"/>
  <c r="G801" i="1"/>
  <c r="G800" i="1"/>
  <c r="G799" i="1"/>
  <c r="G798" i="1"/>
  <c r="G797" i="1"/>
  <c r="G796" i="1"/>
  <c r="G795" i="1"/>
  <c r="G794" i="1"/>
  <c r="G793" i="1"/>
  <c r="G791" i="1"/>
  <c r="G790" i="1"/>
  <c r="G789" i="1"/>
  <c r="G788" i="1"/>
  <c r="G787" i="1"/>
  <c r="G786" i="1"/>
  <c r="G784" i="1"/>
  <c r="G783" i="1"/>
  <c r="G782" i="1"/>
  <c r="G781" i="1"/>
  <c r="G779" i="1"/>
  <c r="G778" i="1"/>
  <c r="G776" i="1"/>
  <c r="G775" i="1"/>
  <c r="G773" i="1"/>
  <c r="G772" i="1"/>
  <c r="G771" i="1"/>
  <c r="G770" i="1"/>
  <c r="G769" i="1"/>
  <c r="G768" i="1"/>
  <c r="G766" i="1"/>
  <c r="G765" i="1"/>
  <c r="G764" i="1"/>
  <c r="G763" i="1"/>
  <c r="G762" i="1" s="1"/>
  <c r="G761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5" i="1"/>
  <c r="G744" i="1"/>
  <c r="G743" i="1"/>
  <c r="G742" i="1"/>
  <c r="G741" i="1"/>
  <c r="G740" i="1"/>
  <c r="G739" i="1"/>
  <c r="G737" i="1"/>
  <c r="G736" i="1"/>
  <c r="G734" i="1"/>
  <c r="G733" i="1"/>
  <c r="G732" i="1"/>
  <c r="G730" i="1"/>
  <c r="G729" i="1"/>
  <c r="G728" i="1"/>
  <c r="G727" i="1"/>
  <c r="G725" i="1"/>
  <c r="G724" i="1"/>
  <c r="G723" i="1"/>
  <c r="G722" i="1"/>
  <c r="G69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8" i="1"/>
  <c r="G656" i="1"/>
  <c r="G655" i="1"/>
  <c r="G654" i="1"/>
  <c r="G653" i="1"/>
  <c r="G652" i="1"/>
  <c r="G651" i="1"/>
  <c r="G650" i="1"/>
  <c r="G648" i="1"/>
  <c r="G647" i="1"/>
  <c r="G646" i="1"/>
  <c r="G645" i="1"/>
  <c r="G644" i="1"/>
  <c r="G642" i="1"/>
  <c r="G641" i="1"/>
  <c r="G640" i="1"/>
  <c r="G638" i="1"/>
  <c r="G637" i="1"/>
  <c r="G635" i="1"/>
  <c r="G634" i="1"/>
  <c r="G633" i="1"/>
  <c r="G632" i="1"/>
  <c r="G631" i="1"/>
  <c r="G630" i="1"/>
  <c r="G628" i="1"/>
  <c r="G627" i="1"/>
  <c r="G626" i="1"/>
  <c r="G625" i="1"/>
  <c r="G623" i="1"/>
  <c r="G621" i="1"/>
  <c r="G620" i="1"/>
  <c r="G619" i="1"/>
  <c r="G618" i="1"/>
  <c r="G617" i="1"/>
  <c r="G616" i="1"/>
  <c r="G615" i="1"/>
  <c r="G614" i="1"/>
  <c r="G613" i="1"/>
  <c r="G612" i="1"/>
  <c r="G610" i="1"/>
  <c r="G609" i="1"/>
  <c r="G608" i="1"/>
  <c r="G607" i="1"/>
  <c r="G606" i="1"/>
  <c r="G605" i="1"/>
  <c r="G604" i="1"/>
  <c r="G602" i="1"/>
  <c r="G601" i="1"/>
  <c r="G599" i="1"/>
  <c r="G598" i="1"/>
  <c r="G597" i="1"/>
  <c r="G595" i="1"/>
  <c r="G594" i="1"/>
  <c r="G593" i="1"/>
  <c r="G592" i="1"/>
  <c r="G590" i="1"/>
  <c r="G589" i="1"/>
  <c r="G588" i="1"/>
  <c r="G587" i="1"/>
  <c r="G585" i="1"/>
  <c r="G584" i="1"/>
  <c r="G583" i="1"/>
  <c r="G582" i="1"/>
  <c r="G581" i="1"/>
  <c r="G579" i="1"/>
  <c r="G578" i="1"/>
  <c r="G577" i="1"/>
  <c r="G576" i="1"/>
  <c r="G574" i="1"/>
  <c r="G573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47" i="1"/>
  <c r="G545" i="1"/>
  <c r="G543" i="1"/>
  <c r="G542" i="1"/>
  <c r="G540" i="1"/>
  <c r="G539" i="1"/>
  <c r="G538" i="1"/>
  <c r="G537" i="1"/>
  <c r="G536" i="1"/>
  <c r="G534" i="1"/>
  <c r="G533" i="1"/>
  <c r="G532" i="1"/>
  <c r="G531" i="1"/>
  <c r="G530" i="1"/>
  <c r="G528" i="1"/>
  <c r="G527" i="1"/>
  <c r="G526" i="1"/>
  <c r="G525" i="1"/>
  <c r="G524" i="1"/>
  <c r="G523" i="1"/>
  <c r="G521" i="1"/>
  <c r="G520" i="1"/>
  <c r="G519" i="1"/>
  <c r="G518" i="1"/>
  <c r="G517" i="1"/>
  <c r="G515" i="1"/>
  <c r="G514" i="1"/>
  <c r="G513" i="1"/>
  <c r="G500" i="1"/>
  <c r="G499" i="1"/>
  <c r="G498" i="1"/>
  <c r="G497" i="1"/>
  <c r="G496" i="1"/>
  <c r="G495" i="1"/>
  <c r="G494" i="1"/>
  <c r="G483" i="1"/>
  <c r="G482" i="1"/>
  <c r="G481" i="1"/>
  <c r="G480" i="1"/>
  <c r="G479" i="1"/>
  <c r="G478" i="1"/>
  <c r="G477" i="1"/>
  <c r="G467" i="1"/>
  <c r="G466" i="1"/>
  <c r="G465" i="1"/>
  <c r="G464" i="1"/>
  <c r="G463" i="1"/>
  <c r="G453" i="1"/>
  <c r="G452" i="1"/>
  <c r="G451" i="1"/>
  <c r="G450" i="1"/>
  <c r="G449" i="1"/>
  <c r="G448" i="1"/>
  <c r="G447" i="1"/>
  <c r="G446" i="1"/>
  <c r="G436" i="1"/>
  <c r="G435" i="1"/>
  <c r="G434" i="1"/>
  <c r="G433" i="1"/>
  <c r="G432" i="1"/>
  <c r="G421" i="1"/>
  <c r="G420" i="1"/>
  <c r="G419" i="1"/>
  <c r="G418" i="1"/>
  <c r="G417" i="1"/>
  <c r="G416" i="1"/>
  <c r="G415" i="1"/>
  <c r="G405" i="1"/>
  <c r="G404" i="1"/>
  <c r="G403" i="1"/>
  <c r="G402" i="1"/>
  <c r="G401" i="1"/>
  <c r="G400" i="1"/>
  <c r="G399" i="1"/>
  <c r="G39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2" i="1"/>
  <c r="G370" i="1"/>
  <c r="G368" i="1"/>
  <c r="G367" i="1"/>
  <c r="G366" i="1"/>
  <c r="G365" i="1"/>
  <c r="G364" i="1"/>
  <c r="G363" i="1"/>
  <c r="G362" i="1"/>
  <c r="G361" i="1"/>
  <c r="G360" i="1"/>
  <c r="G358" i="1"/>
  <c r="G357" i="1"/>
  <c r="G356" i="1"/>
  <c r="G355" i="1"/>
  <c r="G354" i="1"/>
  <c r="G353" i="1"/>
  <c r="G352" i="1"/>
  <c r="G350" i="1"/>
  <c r="G349" i="1"/>
  <c r="G347" i="1"/>
  <c r="G346" i="1"/>
  <c r="G345" i="1"/>
  <c r="G344" i="1"/>
  <c r="G342" i="1"/>
  <c r="G341" i="1"/>
  <c r="G340" i="1"/>
  <c r="G338" i="1"/>
  <c r="G337" i="1"/>
  <c r="G335" i="1"/>
  <c r="G334" i="1"/>
  <c r="G333" i="1"/>
  <c r="G332" i="1"/>
  <c r="G330" i="1"/>
  <c r="G329" i="1"/>
  <c r="G328" i="1"/>
  <c r="G327" i="1"/>
  <c r="G326" i="1"/>
  <c r="G324" i="1"/>
  <c r="G323" i="1"/>
  <c r="G321" i="1"/>
  <c r="G320" i="1"/>
  <c r="G319" i="1"/>
  <c r="G318" i="1"/>
  <c r="G317" i="1"/>
  <c r="G316" i="1"/>
  <c r="G315" i="1"/>
  <c r="G314" i="1"/>
  <c r="G301" i="1"/>
  <c r="G300" i="1"/>
  <c r="G296" i="1"/>
  <c r="G294" i="1"/>
  <c r="G292" i="1"/>
  <c r="G290" i="1"/>
  <c r="G289" i="1"/>
  <c r="G288" i="1"/>
  <c r="G287" i="1"/>
  <c r="G286" i="1"/>
  <c r="G284" i="1"/>
  <c r="G283" i="1"/>
  <c r="G282" i="1"/>
  <c r="G281" i="1"/>
  <c r="G280" i="1"/>
  <c r="G279" i="1"/>
  <c r="G278" i="1"/>
  <c r="G276" i="1"/>
  <c r="G275" i="1"/>
  <c r="G273" i="1"/>
  <c r="G272" i="1"/>
  <c r="G271" i="1"/>
  <c r="G269" i="1"/>
  <c r="G268" i="1"/>
  <c r="G267" i="1"/>
  <c r="G265" i="1"/>
  <c r="G264" i="1"/>
  <c r="G262" i="1"/>
  <c r="G261" i="1"/>
  <c r="G260" i="1"/>
  <c r="G259" i="1"/>
  <c r="G257" i="1"/>
  <c r="G256" i="1"/>
  <c r="G255" i="1"/>
  <c r="G254" i="1"/>
  <c r="G253" i="1"/>
  <c r="G251" i="1"/>
  <c r="G250" i="1"/>
  <c r="G248" i="1"/>
  <c r="G247" i="1"/>
  <c r="G246" i="1"/>
  <c r="G245" i="1"/>
  <c r="G244" i="1"/>
  <c r="G243" i="1"/>
  <c r="G242" i="1"/>
  <c r="G241" i="1"/>
  <c r="G239" i="1"/>
  <c r="G238" i="1"/>
  <c r="G237" i="1"/>
  <c r="G236" i="1"/>
  <c r="G235" i="1"/>
  <c r="G234" i="1"/>
  <c r="G233" i="1"/>
  <c r="G232" i="1"/>
  <c r="G221" i="1"/>
  <c r="G220" i="1"/>
  <c r="G218" i="1"/>
  <c r="G217" i="1"/>
  <c r="G216" i="1"/>
  <c r="G215" i="1"/>
  <c r="G214" i="1"/>
  <c r="G213" i="1"/>
  <c r="G212" i="1"/>
  <c r="G211" i="1"/>
  <c r="G210" i="1"/>
  <c r="G209" i="1"/>
  <c r="G207" i="1"/>
  <c r="G206" i="1"/>
  <c r="G204" i="1"/>
  <c r="G203" i="1"/>
  <c r="G202" i="1"/>
  <c r="G201" i="1"/>
  <c r="G200" i="1"/>
  <c r="G198" i="1"/>
  <c r="G197" i="1"/>
  <c r="G196" i="1"/>
  <c r="G195" i="1"/>
  <c r="G194" i="1"/>
  <c r="G193" i="1"/>
  <c r="G192" i="1"/>
  <c r="G191" i="1"/>
  <c r="G189" i="1"/>
  <c r="G188" i="1"/>
  <c r="G187" i="1"/>
  <c r="G186" i="1"/>
  <c r="G185" i="1"/>
  <c r="G183" i="1"/>
  <c r="G182" i="1"/>
  <c r="G181" i="1"/>
  <c r="G180" i="1"/>
  <c r="G179" i="1"/>
  <c r="G178" i="1"/>
  <c r="G177" i="1"/>
  <c r="G176" i="1"/>
  <c r="G175" i="1"/>
  <c r="G173" i="1"/>
  <c r="G172" i="1"/>
  <c r="G171" i="1"/>
  <c r="G170" i="1"/>
  <c r="G169" i="1"/>
  <c r="G168" i="1"/>
  <c r="G167" i="1"/>
  <c r="G166" i="1"/>
  <c r="G165" i="1"/>
  <c r="G163" i="1"/>
  <c r="G162" i="1"/>
  <c r="G161" i="1"/>
  <c r="G160" i="1"/>
  <c r="G159" i="1"/>
  <c r="G158" i="1"/>
  <c r="G157" i="1"/>
  <c r="G156" i="1"/>
  <c r="G155" i="1"/>
  <c r="G144" i="1"/>
  <c r="G143" i="1"/>
  <c r="G142" i="1"/>
  <c r="G141" i="1"/>
  <c r="G140" i="1"/>
  <c r="G139" i="1"/>
  <c r="G138" i="1"/>
  <c r="G137" i="1"/>
  <c r="G135" i="1"/>
  <c r="G134" i="1"/>
  <c r="G132" i="1"/>
  <c r="G131" i="1"/>
  <c r="G129" i="1"/>
  <c r="G128" i="1"/>
  <c r="G126" i="1"/>
  <c r="G125" i="1"/>
  <c r="G124" i="1"/>
  <c r="G123" i="1"/>
  <c r="G122" i="1"/>
  <c r="G121" i="1"/>
  <c r="G120" i="1"/>
  <c r="G119" i="1"/>
  <c r="G117" i="1"/>
  <c r="G116" i="1"/>
  <c r="G115" i="1"/>
  <c r="G114" i="1"/>
  <c r="G113" i="1"/>
  <c r="G111" i="1"/>
  <c r="G110" i="1"/>
  <c r="G108" i="1"/>
  <c r="G107" i="1"/>
  <c r="G105" i="1"/>
  <c r="G104" i="1"/>
  <c r="G103" i="1"/>
  <c r="G102" i="1"/>
  <c r="G101" i="1"/>
  <c r="G100" i="1"/>
  <c r="G99" i="1"/>
  <c r="G83" i="1"/>
  <c r="G82" i="1"/>
  <c r="G81" i="1"/>
  <c r="G80" i="1"/>
  <c r="G79" i="1"/>
  <c r="G78" i="1"/>
  <c r="G77" i="1"/>
  <c r="G67" i="1"/>
  <c r="G66" i="1"/>
  <c r="G65" i="1"/>
  <c r="G64" i="1"/>
  <c r="G63" i="1"/>
  <c r="G62" i="1"/>
  <c r="G61" i="1"/>
  <c r="G60" i="1"/>
  <c r="G59" i="1"/>
  <c r="G58" i="1"/>
  <c r="G57" i="1"/>
  <c r="G47" i="1"/>
  <c r="G46" i="1"/>
  <c r="G45" i="1"/>
  <c r="G44" i="1"/>
  <c r="G43" i="1"/>
  <c r="G33" i="1"/>
  <c r="G32" i="1"/>
  <c r="G31" i="1"/>
  <c r="G30" i="1"/>
  <c r="G29" i="1"/>
  <c r="G28" i="1"/>
  <c r="G27" i="1"/>
  <c r="G13" i="1"/>
  <c r="G12" i="1"/>
  <c r="G11" i="1"/>
  <c r="G10" i="1"/>
  <c r="G8" i="1"/>
  <c r="G7" i="1"/>
  <c r="G735" i="1" l="1"/>
  <c r="G777" i="1"/>
  <c r="G785" i="1"/>
  <c r="G804" i="1"/>
  <c r="G774" i="1"/>
  <c r="G715" i="1"/>
  <c r="G731" i="1"/>
  <c r="G710" i="1"/>
  <c r="G819" i="1"/>
  <c r="G738" i="1"/>
  <c r="G6" i="1"/>
  <c r="G9" i="1"/>
  <c r="G17" i="1" l="1"/>
  <c r="H16" i="1"/>
  <c r="G20" i="1" l="1"/>
  <c r="G19" i="1"/>
  <c r="G18" i="1"/>
  <c r="G1347" i="1"/>
  <c r="G1321" i="1"/>
  <c r="G1303" i="1"/>
  <c r="G1141" i="1"/>
  <c r="G1139" i="1"/>
  <c r="G1124" i="1"/>
  <c r="G1122" i="1"/>
  <c r="G1120" i="1"/>
  <c r="G1118" i="1"/>
  <c r="G1093" i="1"/>
  <c r="G1068" i="1"/>
  <c r="G1039" i="1"/>
  <c r="G1011" i="1"/>
  <c r="G934" i="1"/>
  <c r="G760" i="1"/>
  <c r="G708" i="1"/>
  <c r="A695" i="1"/>
  <c r="A696" i="1" s="1"/>
  <c r="A697" i="1" s="1"/>
  <c r="A698" i="1" s="1"/>
  <c r="A699" i="1" s="1"/>
  <c r="A700" i="1" s="1"/>
  <c r="A701" i="1" s="1"/>
  <c r="A702" i="1" s="1"/>
  <c r="A703" i="1" s="1"/>
  <c r="G657" i="1"/>
  <c r="G622" i="1"/>
  <c r="A559" i="1"/>
  <c r="A560" i="1" s="1"/>
  <c r="A561" i="1" s="1"/>
  <c r="A562" i="1" s="1"/>
  <c r="A563" i="1" s="1"/>
  <c r="A564" i="1" s="1"/>
  <c r="A565" i="1" s="1"/>
  <c r="A566" i="1" s="1"/>
  <c r="A567" i="1" s="1"/>
  <c r="G546" i="1"/>
  <c r="G544" i="1"/>
  <c r="G371" i="1"/>
  <c r="G369" i="1"/>
  <c r="F298" i="1"/>
  <c r="G295" i="1"/>
  <c r="G293" i="1"/>
  <c r="G291" i="1"/>
  <c r="G298" i="1" l="1"/>
  <c r="G297" i="1" s="1"/>
  <c r="G22" i="1"/>
  <c r="G1448" i="1"/>
  <c r="G1366" i="1"/>
  <c r="G1462" i="1"/>
  <c r="G343" i="1"/>
  <c r="G1223" i="1"/>
  <c r="G1476" i="1"/>
  <c r="G26" i="1"/>
  <c r="G106" i="1"/>
  <c r="G897" i="1"/>
  <c r="G1255" i="1"/>
  <c r="G978" i="1"/>
  <c r="G136" i="1"/>
  <c r="G1403" i="1"/>
  <c r="G127" i="1"/>
  <c r="G322" i="1"/>
  <c r="G888" i="1"/>
  <c r="G205" i="1"/>
  <c r="G219" i="1"/>
  <c r="G636" i="1"/>
  <c r="G1041" i="1"/>
  <c r="G1165" i="1"/>
  <c r="G1394" i="1"/>
  <c r="G1411" i="1"/>
  <c r="G1407" i="1"/>
  <c r="G1056" i="1"/>
  <c r="G541" i="1"/>
  <c r="G1352" i="1"/>
  <c r="G1369" i="1"/>
  <c r="G1305" i="1"/>
  <c r="G1064" i="1"/>
  <c r="G1045" i="1"/>
  <c r="G1061" i="1"/>
  <c r="G984" i="1"/>
  <c r="G878" i="1"/>
  <c r="G875" i="1"/>
  <c r="G852" i="1"/>
  <c r="G558" i="1"/>
  <c r="G575" i="1"/>
  <c r="G414" i="1"/>
  <c r="G118" i="1"/>
  <c r="G109" i="1"/>
  <c r="G76" i="1"/>
  <c r="G258" i="1"/>
  <c r="G339" i="1"/>
  <c r="G1363" i="1"/>
  <c r="G1423" i="1"/>
  <c r="G184" i="1"/>
  <c r="G208" i="1"/>
  <c r="G231" i="1"/>
  <c r="G274" i="1"/>
  <c r="G529" i="1"/>
  <c r="G624" i="1"/>
  <c r="G721" i="1"/>
  <c r="G792" i="1"/>
  <c r="G835" i="1"/>
  <c r="G1035" i="1"/>
  <c r="G1212" i="1"/>
  <c r="G1359" i="1"/>
  <c r="G1419" i="1"/>
  <c r="G56" i="1"/>
  <c r="G313" i="1"/>
  <c r="G42" i="1"/>
  <c r="G112" i="1"/>
  <c r="G190" i="1"/>
  <c r="G445" i="1"/>
  <c r="G936" i="1"/>
  <c r="G949" i="1"/>
  <c r="G1126" i="1"/>
  <c r="G1152" i="1"/>
  <c r="G1168" i="1"/>
  <c r="G1323" i="1"/>
  <c r="G1355" i="1"/>
  <c r="G1397" i="1"/>
  <c r="G462" i="1"/>
  <c r="G672" i="1"/>
  <c r="G285" i="1"/>
  <c r="G336" i="1"/>
  <c r="G351" i="1"/>
  <c r="G767" i="1"/>
  <c r="G164" i="1"/>
  <c r="G270" i="1"/>
  <c r="G331" i="1"/>
  <c r="G348" i="1"/>
  <c r="G431" i="1"/>
  <c r="G596" i="1"/>
  <c r="G600" i="1"/>
  <c r="G611" i="1"/>
  <c r="G746" i="1"/>
  <c r="G1112" i="1"/>
  <c r="G1188" i="1"/>
  <c r="G1207" i="1"/>
  <c r="G1299" i="1"/>
  <c r="G1317" i="1"/>
  <c r="G1372" i="1"/>
  <c r="G1400" i="1"/>
  <c r="G359" i="1"/>
  <c r="G476" i="1"/>
  <c r="G154" i="1"/>
  <c r="G199" i="1"/>
  <c r="G266" i="1"/>
  <c r="G299" i="1"/>
  <c r="G325" i="1"/>
  <c r="G397" i="1"/>
  <c r="G493" i="1"/>
  <c r="G535" i="1"/>
  <c r="G572" i="1"/>
  <c r="G591" i="1"/>
  <c r="G930" i="1"/>
  <c r="G990" i="1"/>
  <c r="G1013" i="1"/>
  <c r="G1070" i="1"/>
  <c r="G1095" i="1"/>
  <c r="G1174" i="1"/>
  <c r="G1310" i="1"/>
  <c r="G1349" i="1"/>
  <c r="G1378" i="1"/>
  <c r="G1414" i="1"/>
  <c r="G133" i="1"/>
  <c r="G174" i="1"/>
  <c r="G252" i="1"/>
  <c r="G277" i="1"/>
  <c r="G98" i="1"/>
  <c r="G130" i="1"/>
  <c r="G240" i="1"/>
  <c r="G249" i="1"/>
  <c r="G263" i="1"/>
  <c r="G694" i="1"/>
  <c r="G1227" i="1"/>
  <c r="G516" i="1"/>
  <c r="G580" i="1"/>
  <c r="G603" i="1"/>
  <c r="G629" i="1"/>
  <c r="G643" i="1"/>
  <c r="G726" i="1"/>
  <c r="G780" i="1"/>
  <c r="G838" i="1"/>
  <c r="G893" i="1"/>
  <c r="G925" i="1"/>
  <c r="G1107" i="1"/>
  <c r="G1161" i="1"/>
  <c r="G1249" i="1"/>
  <c r="G1294" i="1"/>
  <c r="G1328" i="1"/>
  <c r="G373" i="1"/>
  <c r="G512" i="1"/>
  <c r="G522" i="1"/>
  <c r="G586" i="1"/>
  <c r="G639" i="1"/>
  <c r="G649" i="1"/>
  <c r="G659" i="1"/>
  <c r="G1219" i="1"/>
  <c r="G1290" i="1"/>
  <c r="G1430" i="1"/>
  <c r="G1279" i="1" l="1"/>
  <c r="G1454" i="1"/>
  <c r="G437" i="1"/>
  <c r="G468" i="1"/>
  <c r="G422" i="1"/>
  <c r="G1482" i="1"/>
  <c r="G1468" i="1"/>
  <c r="G406" i="1"/>
  <c r="G501" i="1"/>
  <c r="G484" i="1"/>
  <c r="G454" i="1"/>
  <c r="G84" i="1"/>
  <c r="G68" i="1"/>
  <c r="G34" i="1"/>
  <c r="G48" i="1"/>
  <c r="G1437" i="1"/>
  <c r="G1143" i="1"/>
  <c r="G1385" i="1"/>
  <c r="G1198" i="1"/>
  <c r="G1098" i="1"/>
  <c r="G916" i="1"/>
  <c r="G866" i="1"/>
  <c r="G1026" i="1"/>
  <c r="G810" i="1"/>
  <c r="G685" i="1"/>
  <c r="G222" i="1"/>
  <c r="G388" i="1"/>
  <c r="G969" i="1"/>
  <c r="G302" i="1"/>
  <c r="G1338" i="1"/>
  <c r="G548" i="1"/>
  <c r="G145" i="1"/>
  <c r="G1388" i="1" l="1"/>
  <c r="G1386" i="1"/>
  <c r="G1387" i="1"/>
  <c r="G71" i="1"/>
  <c r="G70" i="1"/>
  <c r="G69" i="1"/>
  <c r="G1146" i="1"/>
  <c r="G1145" i="1"/>
  <c r="G1144" i="1"/>
  <c r="G688" i="1"/>
  <c r="G687" i="1"/>
  <c r="G686" i="1"/>
  <c r="G225" i="1"/>
  <c r="G224" i="1"/>
  <c r="G223" i="1"/>
  <c r="G425" i="1"/>
  <c r="G424" i="1"/>
  <c r="G423" i="1"/>
  <c r="G486" i="1"/>
  <c r="G485" i="1"/>
  <c r="G487" i="1"/>
  <c r="G867" i="1"/>
  <c r="G869" i="1"/>
  <c r="G868" i="1"/>
  <c r="G471" i="1"/>
  <c r="G470" i="1"/>
  <c r="G469" i="1"/>
  <c r="G503" i="1"/>
  <c r="G504" i="1"/>
  <c r="G502" i="1"/>
  <c r="G506" i="1" s="1"/>
  <c r="G1485" i="1"/>
  <c r="G1484" i="1"/>
  <c r="G1483" i="1"/>
  <c r="G438" i="1"/>
  <c r="G440" i="1"/>
  <c r="G439" i="1"/>
  <c r="G1457" i="1"/>
  <c r="G1456" i="1"/>
  <c r="G1455" i="1"/>
  <c r="G1440" i="1"/>
  <c r="G1439" i="1"/>
  <c r="G1438" i="1"/>
  <c r="G407" i="1"/>
  <c r="G409" i="1"/>
  <c r="G408" i="1"/>
  <c r="G549" i="1"/>
  <c r="G551" i="1"/>
  <c r="G550" i="1"/>
  <c r="G1029" i="1"/>
  <c r="G1028" i="1"/>
  <c r="G1027" i="1"/>
  <c r="G87" i="1"/>
  <c r="G86" i="1"/>
  <c r="G85" i="1"/>
  <c r="G1341" i="1"/>
  <c r="G1340" i="1"/>
  <c r="G1339" i="1"/>
  <c r="G1471" i="1"/>
  <c r="G1470" i="1"/>
  <c r="G1469" i="1"/>
  <c r="G305" i="1"/>
  <c r="G304" i="1"/>
  <c r="G303" i="1"/>
  <c r="G918" i="1"/>
  <c r="G917" i="1"/>
  <c r="G919" i="1"/>
  <c r="G51" i="1"/>
  <c r="G50" i="1"/>
  <c r="G49" i="1"/>
  <c r="G971" i="1"/>
  <c r="G972" i="1"/>
  <c r="G970" i="1"/>
  <c r="G1101" i="1"/>
  <c r="G1100" i="1"/>
  <c r="G1099" i="1"/>
  <c r="G37" i="1"/>
  <c r="G36" i="1"/>
  <c r="G35" i="1"/>
  <c r="G391" i="1"/>
  <c r="G390" i="1"/>
  <c r="G389" i="1"/>
  <c r="G1201" i="1"/>
  <c r="G1200" i="1"/>
  <c r="G1199" i="1"/>
  <c r="G457" i="1"/>
  <c r="G456" i="1"/>
  <c r="G455" i="1"/>
  <c r="G1282" i="1"/>
  <c r="G1280" i="1"/>
  <c r="G1281" i="1"/>
  <c r="G813" i="1"/>
  <c r="G812" i="1"/>
  <c r="G811" i="1"/>
  <c r="G148" i="1"/>
  <c r="G147" i="1"/>
  <c r="G146" i="1"/>
  <c r="G553" i="1" l="1"/>
  <c r="G554" i="1" s="1"/>
  <c r="G1459" i="1"/>
  <c r="G1489" i="1" s="1"/>
  <c r="G1487" i="1"/>
  <c r="G1473" i="1"/>
  <c r="G73" i="1"/>
  <c r="G489" i="1"/>
  <c r="G39" i="1"/>
  <c r="G871" i="1"/>
  <c r="G89" i="1"/>
  <c r="G1390" i="1"/>
  <c r="G442" i="1"/>
  <c r="G473" i="1"/>
  <c r="G459" i="1"/>
  <c r="G427" i="1"/>
  <c r="G411" i="1"/>
  <c r="G1031" i="1"/>
  <c r="G1148" i="1"/>
  <c r="G53" i="1"/>
  <c r="G1103" i="1"/>
  <c r="G921" i="1"/>
  <c r="G1203" i="1"/>
  <c r="G307" i="1"/>
  <c r="G690" i="1"/>
  <c r="G1284" i="1"/>
  <c r="G1442" i="1"/>
  <c r="G227" i="1"/>
  <c r="G974" i="1"/>
  <c r="G1343" i="1"/>
  <c r="G393" i="1"/>
  <c r="G150" i="1"/>
  <c r="G815" i="1"/>
  <c r="G92" i="1" l="1"/>
  <c r="G94" i="1" s="1"/>
  <c r="G309" i="1"/>
  <c r="G508" i="1"/>
  <c r="G1444" i="1"/>
  <c r="G1286" i="1"/>
  <c r="G1491" i="1" l="1"/>
  <c r="H1491" i="1" s="1"/>
</calcChain>
</file>

<file path=xl/sharedStrings.xml><?xml version="1.0" encoding="utf-8"?>
<sst xmlns="http://schemas.openxmlformats.org/spreadsheetml/2006/main" count="2734" uniqueCount="521">
  <si>
    <t>MANTENIMIENTO, ADECUACIÓN Y MEJORAMIENTO DE LA INFRAESTRUCTURA Y EL ESPACIO PÚBLICO DEL MUNICIPIO DE TOCANCIPÁ</t>
  </si>
  <si>
    <t>PRESUPUESTO MANTENIMIENTO MALLA PARA RESTRICCION PEATONAL EN BTS</t>
  </si>
  <si>
    <t>ÍTEM</t>
  </si>
  <si>
    <t>ID.
ICCU</t>
  </si>
  <si>
    <t xml:space="preserve"> DESCRIPCIÓN </t>
  </si>
  <si>
    <t xml:space="preserve"> UNID.</t>
  </si>
  <si>
    <t>CANT.</t>
  </si>
  <si>
    <t>VLR UNITARIO</t>
  </si>
  <si>
    <t>VR. TOTAL</t>
  </si>
  <si>
    <t>PRELIMINARES</t>
  </si>
  <si>
    <t>DEMOLICIÓN  VIGA</t>
  </si>
  <si>
    <t>M3</t>
  </si>
  <si>
    <t>DESMONTE DE MALLA PARA RESTRICCIÓN PEATONAL(INCLUYE DISPOSICIÓN FINAL)</t>
  </si>
  <si>
    <t>M2</t>
  </si>
  <si>
    <t>MALLA PARA RESTRICCIÓN PEATONAL</t>
  </si>
  <si>
    <t>PUENTE DE ADHERENCIA SIKADUR 32 PRIMER</t>
  </si>
  <si>
    <t xml:space="preserve">ACERO FIGURADO 60000 PSI </t>
  </si>
  <si>
    <t>KG</t>
  </si>
  <si>
    <t>VIGA DE AMARRE EN CONCRETO 3500 PSI</t>
  </si>
  <si>
    <t>CERRAMIENTO EN CERCA ELECTROSOLDADA ( CERCA 2.5 M DE ANCHO POR 2.0 M DE ALTO Nylofor 3D Pro)INCLUYE TUBOS Y ACCESORIOS DE FIJACIÓN</t>
  </si>
  <si>
    <t xml:space="preserve"> SUB TOTAL </t>
  </si>
  <si>
    <t>ADMINISTRACIÓN</t>
  </si>
  <si>
    <t>IMPREVISTOS</t>
  </si>
  <si>
    <t>UTILIDADES</t>
  </si>
  <si>
    <t>AJUSTE</t>
  </si>
  <si>
    <t>COSTO TOTAL SEGURIDAD VIAL</t>
  </si>
  <si>
    <t>27. MANTENIMIENTO CERRAMIENTO PARQUE MILENIO</t>
  </si>
  <si>
    <t>MANTENIMIENTO</t>
  </si>
  <si>
    <t>ANTICORROSIVO SOBRE LÁMINA LINEAL</t>
  </si>
  <si>
    <t>ML</t>
  </si>
  <si>
    <t>ANTICORROSIVO SOBRE LÁMINA LLENA</t>
  </si>
  <si>
    <t>ESMALTE SOBRE LÁMINA LINEAL</t>
  </si>
  <si>
    <t>ESMALTE SOBRE LÁMINA LLENA</t>
  </si>
  <si>
    <t>DESMONTE CERRAMIENTO MALLA ESLABONADA C. 10, INC. ÁNGULO PARAL EN TUBO ESTRUCTURAL GALVANIZADO 2"</t>
  </si>
  <si>
    <t>CERRAMIENTO MALLA ESLABONADA C. 10 INC. ÁNGULO (PARAL EN TUBO ESTRUCTURAL GALVANIZADO 2")</t>
  </si>
  <si>
    <t>MORTERO 1:4 ARENA LAVADA DE PEÑA</t>
  </si>
  <si>
    <t xml:space="preserve">SUB TOTAL </t>
  </si>
  <si>
    <t>COSTO TOTAL</t>
  </si>
  <si>
    <t>28. MANTENIMIENTO CERRAMIENTO CHICO NORTE</t>
  </si>
  <si>
    <t>30. MANTENIMIENTO CERRAMIENTO PARQUE LOS PATOS</t>
  </si>
  <si>
    <t>EXCAVACIÓN MANUAL EN MATERIAL COMÚN H=0.0-2.0 M (INCLUYE RETIRO DE SOBRANTES A UNA DISTANCIA MENOR DE 5 KM)</t>
  </si>
  <si>
    <t>CONCRETO CICLÓPEO 2000 PSI, 40% RAJÓN</t>
  </si>
  <si>
    <t>VIGA AMARRE EN CONCRETO 3500 PSI</t>
  </si>
  <si>
    <t>ACERO FIGURADO 60000 PSI</t>
  </si>
  <si>
    <t>SUMINISTRO E INSTALACIÓN DE CERRAMIENTO EN TUBO DE 2 " REDONDO PARA AGUAS NEGRAS DE 2.40 m DE ALTO, CORTADO EN LA PARTE SUPERIOR A 45° CON SU DEBIDA TAPA Y TERMINADO EN PINTURA DE ESMALTE CON ANTICORROSIVO.</t>
  </si>
  <si>
    <t>CERRAMIENTO EN ANTE PECHO EN CONCRETO DE 300 PSI EN ACABADO A LA VISTA E=0,20 (H=0,60)TUBO AGUAS NEGRAS (H LIBRE Tubo =1,6m Y H Total Tubo =2,20)</t>
  </si>
  <si>
    <t>32. MANTENIMIENTO CERRAMIENTO PARQUE RECREO DEPORTIVO SAN JAVIER</t>
  </si>
  <si>
    <t>MURO TOLETE COMÚN 0.25 M(LINEAL)</t>
  </si>
  <si>
    <t>TOTAL OBRA DEPORTES</t>
  </si>
  <si>
    <t>TOTAL OBRAS DEPORTES</t>
  </si>
  <si>
    <t xml:space="preserve">1. PRESUPUESTO PARA EL MANTENIMIENTO DE LA BIBLIOTECA MUNICIPAL </t>
  </si>
  <si>
    <t>VR. UNITARIO</t>
  </si>
  <si>
    <t>ICCU</t>
  </si>
  <si>
    <t>CUBIERTAS</t>
  </si>
  <si>
    <t>DESMONTE DE CUBIERTA(TIPO SANDWICH)</t>
  </si>
  <si>
    <t>TEJA TIPO SANDWICH 525-C CAL. 26, POLIURETANO INYECTADO 30MM</t>
  </si>
  <si>
    <t xml:space="preserve">LIMPIEZA E IMPERMEABILIZACION VIGA CANAL (INCLUYE TRABAJOS EN ALTURA) </t>
  </si>
  <si>
    <t xml:space="preserve">DEMOLICION DE MURO EN CONCRETO REFORZADO e= 30 cm EN ALTURA SUPERIOR A LOS 15 m </t>
  </si>
  <si>
    <t>SUMINISTRO E INSTALACION DE GARGOLAS PARA DESAGUE DE 4" (PIEDRA MUÑECA)</t>
  </si>
  <si>
    <t>UND</t>
  </si>
  <si>
    <t>CANAL EN LÁMINA GALVANIZADA CAL. 22; DS=50</t>
  </si>
  <si>
    <t>FLANCHE EN LÁMINA GALVANIZADA CAL. 22; DS=30</t>
  </si>
  <si>
    <t>CARPINTERIA METALICA</t>
  </si>
  <si>
    <t>SUMINISTRO E INSTALACIÓN DE CIERRA PUERTA HIDRAULICO AJUSTABLE HASTA 80 KG</t>
  </si>
  <si>
    <t>UN</t>
  </si>
  <si>
    <t>MANTENIMIENTO DE DIVISIONES Y PUERTAS EN ALUMINIO BAÑOS (INCLUYE RETIRO)</t>
  </si>
  <si>
    <t>CIELO RASO</t>
  </si>
  <si>
    <t>DEMOLICIÓN CIELO RASO FALSO (SUPERBOARD)</t>
  </si>
  <si>
    <t>CIELO RASO PLANO DRYWALL (INCLUYE PINTURA)</t>
  </si>
  <si>
    <t>PINTURA</t>
  </si>
  <si>
    <t>PINTURA KORAZA DOS MANOS SOBRE PAÑETE O PINTURA EXISTENTE FACHADAS</t>
  </si>
  <si>
    <t xml:space="preserve">ESTUCO Y VINILO TRES MANOS </t>
  </si>
  <si>
    <t>BAJANTE AGUAS LLUVIAS PVC 4"</t>
  </si>
  <si>
    <t>MANTO FIBERGLASS 600X1</t>
  </si>
  <si>
    <t xml:space="preserve">GUARDAESCOBA PINO CARIBE </t>
  </si>
  <si>
    <t>APARATOS SANITARIOS</t>
  </si>
  <si>
    <t xml:space="preserve">REVISION Y ARREGLO GRIFERIA COMPLETA 200 AK SANITARIA </t>
  </si>
  <si>
    <t>REVISION Y ARREGLO GRIFERIA LAVAMANOS</t>
  </si>
  <si>
    <t>SUMINISTRO E INSTALACIÓN GRIFERIA LAVAMANOS TIPO PUSH</t>
  </si>
  <si>
    <t>REGISTRO 1/2"</t>
  </si>
  <si>
    <t xml:space="preserve">SALIDA SANITARIA PVC-S/PARAL 4" </t>
  </si>
  <si>
    <t>LIMPIEZA DE TUBERIA SANITARIA D= 2",3" y 4"  CON SONDA ELECTRICA (INCLUYE RETIRO DE RESIDUOS)</t>
  </si>
  <si>
    <t>TUBERIA DRENAJE PVC 110</t>
  </si>
  <si>
    <t>BALDOSA CERÁMICA PISO-PARED 20X20 CALIDAD PRIMERA</t>
  </si>
  <si>
    <t xml:space="preserve">FACHADA </t>
  </si>
  <si>
    <t xml:space="preserve">LAVADO DE FACHADA </t>
  </si>
  <si>
    <t>SUMINISTRO E INSTALACIÓN DE MALLA CONTRA PLAGAS TERMINADO EN PINTURA, INCLUYE ESTRUCTURA EN  ÁNGULO HIERRO 1'' X 1'' X 6M</t>
  </si>
  <si>
    <t>INSTALACIONES ELÉCTRICAS</t>
  </si>
  <si>
    <t>SALIDA LÁMPARA TOMA PVC COMPLETA</t>
  </si>
  <si>
    <t>SALIDA TOMA DOBLE PVC COMPLETA</t>
  </si>
  <si>
    <t xml:space="preserve">REVISION Y ARREGLO DE ASCENSOR </t>
  </si>
  <si>
    <t xml:space="preserve">REVISION TECNICA Y ARREGLO ELECTRO MECANICO DE ASCENSOR ( INCLUYE CAMBIO E INSTALACIÓN DE EQUIPOS DE ACUERDO A LA NORMA NTC 5926-1, CAMBIO DE PUERTA, CERTIFICACION PUESTA EN MARCHA Y MANTENIMIENTO RUTINARIO CADA MES POR 12 MESES ) </t>
  </si>
  <si>
    <t>GL</t>
  </si>
  <si>
    <t>SUMINISTRO E INSTALACIÓN PANEL LED CUADRADO 60X60  40 W</t>
  </si>
  <si>
    <t>OTROS</t>
  </si>
  <si>
    <t>ADOQUIN DE ARCILLA 20X10X8 CM</t>
  </si>
  <si>
    <t>ANDEN EN CONCRETO 3000 PSI EN SITIO E = 0.1 M</t>
  </si>
  <si>
    <t>ESMALTE SOBRE MADERA LINEAL</t>
  </si>
  <si>
    <t xml:space="preserve">ESMALTE SOBRE MADERA </t>
  </si>
  <si>
    <t>LACA PISOS MADERA</t>
  </si>
  <si>
    <t>SUMINISTRO E INSTALACIÓN CINTA ANTIDESLIZANTE NEGRA</t>
  </si>
  <si>
    <t xml:space="preserve">TABLETA PREFABRICADA A - 20 (20X20 CM) </t>
  </si>
  <si>
    <t>LINEAS DE DEMARCACIÓN CON PINTURA EN FRIO</t>
  </si>
  <si>
    <t>SUB-TOTAL</t>
  </si>
  <si>
    <t>ADMINISTRACION</t>
  </si>
  <si>
    <t>UTILIDAD</t>
  </si>
  <si>
    <t xml:space="preserve">AJUSTE AL PESO </t>
  </si>
  <si>
    <t xml:space="preserve">COSTO TOTAL </t>
  </si>
  <si>
    <t xml:space="preserve">12. PRESUPUESTO MANTENIMIENTO CASA DE LA CULTURA </t>
  </si>
  <si>
    <t xml:space="preserve">ÍTEM </t>
  </si>
  <si>
    <t xml:space="preserve">DESCRIPCIÓN </t>
  </si>
  <si>
    <t>UND.</t>
  </si>
  <si>
    <t>VR TOTAL</t>
  </si>
  <si>
    <t>DESMONTE DIVISIÓN METALICA BAÑO INCLUYE TRANSPORTE Y RETIRO</t>
  </si>
  <si>
    <t>DESMONTE DE CIELO RASO FALSO</t>
  </si>
  <si>
    <t>DESMONTE DE EXTRACTORES BAÑOS</t>
  </si>
  <si>
    <t>DEMOLICIÓN BALDOSA DE PISO H=0.02 M</t>
  </si>
  <si>
    <t>DEMOLICIÓN ENCHAPE MURO</t>
  </si>
  <si>
    <t>DESMONTE APARATOS SANITARIOS</t>
  </si>
  <si>
    <t>DESMONTE DE CUBIERTAS (TEJA DE BARRO)</t>
  </si>
  <si>
    <t>DESMONTE DE CUBIERTAS (ASBESTO CEMENTO)</t>
  </si>
  <si>
    <t xml:space="preserve">MANTO FIBERGLASS 600X1 </t>
  </si>
  <si>
    <t>TEJA DE BARRO</t>
  </si>
  <si>
    <t>TEJA FIBROCEMENTO No. 8</t>
  </si>
  <si>
    <t>LIMPIEZA, LAVADO Y DESTACO DE BAJANTES</t>
  </si>
  <si>
    <t>FLANCHE EN LÁMINA GALVANIZADA CAL. 22; DS = 20</t>
  </si>
  <si>
    <t>TEJA PLÁSTICA No.6</t>
  </si>
  <si>
    <t>MURO DRYWALL DOBLE CARA 0.12 M</t>
  </si>
  <si>
    <t>CARPINTERÍA EN MADERA</t>
  </si>
  <si>
    <t>CERRADURA DE ENTRADA PRINCIPAL</t>
  </si>
  <si>
    <t>SUMINISTRO E INSTALACIÓN CERROJO DOBLE</t>
  </si>
  <si>
    <t xml:space="preserve">SUMINISTRO E INSTALACIÓN CERRADURA DE POMO ENTRADA </t>
  </si>
  <si>
    <t>SUMINISTRO E INSTALACIÓN CERRADURA DE POMO BAÑO</t>
  </si>
  <si>
    <t>18.10</t>
  </si>
  <si>
    <t>18.11</t>
  </si>
  <si>
    <t>ESMALTE SOBRE MADERA LLENA</t>
  </si>
  <si>
    <t>18.13</t>
  </si>
  <si>
    <t xml:space="preserve">ESMALTE SOBRE MARCOS MADERA </t>
  </si>
  <si>
    <t>SUMISTRO E INSTALACION DE MUEBLE COCINA CON MUEBLE BAJO (1,50 X 0,62X0,60 M) MUEBLE ALTO (1,50 X 0,60 X 0,65 M) ELABORADO EN SUPER T RH BLANCO NEVADO EN SU PARTE ESTRCUTURAL, Y LOS FRENTES O VISTOS ELABORADOS EN AGLOMERADO ENCHAPADO EN FORMICA REF: CYPRESS CAMEL MT CON BORDES EN CANTO RIGIDO, VISAGRAS DE PARCHE CIERRE LENTO</t>
  </si>
  <si>
    <t>CARPINTERÍA METÁLICA</t>
  </si>
  <si>
    <t>VIDRIO TRANSPARENTE 4 MM</t>
  </si>
  <si>
    <t xml:space="preserve"> DIVISIÓN PARA BAÑO EN ACERO INOXIDABLE 304 CAL.20 (INCLUYE PUERTAS Y ACCESORIOS)</t>
  </si>
  <si>
    <t>SUMINISTRO E INSTALACIÓN DE BALA LED 16W</t>
  </si>
  <si>
    <t>SUMINISTRO E INSTALACIÓN DE PANEL LED CUADRADO 60X60 CM 40W</t>
  </si>
  <si>
    <t>CANALETA PLÁSTICA 13X7 MM</t>
  </si>
  <si>
    <t>EXTRACTOR PARED-TECHO 16X16X9.6 CM</t>
  </si>
  <si>
    <t>SALIDA LÁMPARA. CONMUTABLE PVC COMPLETA</t>
  </si>
  <si>
    <t>VIDRIO TEMPLADO PULIDO 8MM</t>
  </si>
  <si>
    <t>REVISIÓN Y MANTENIMIENTO  DEL SISTEMA HIDRAULICO (INCLUYE BOMBA Y TANQUE HIDROFLOW)</t>
  </si>
  <si>
    <t>PISOS, ACABADOS, ENCHAPES Y ACCESORIOS</t>
  </si>
  <si>
    <t>SUMINISTRO E INSTALACIÓN PISO LAMINADO</t>
  </si>
  <si>
    <t xml:space="preserve">BALDOSA CERÁMICA PISO-PARED 20X20 CALIDAD PRIMERA </t>
  </si>
  <si>
    <t>14.2</t>
  </si>
  <si>
    <t>BALDOSA CERÁMICA PISO-PARED 20X20 CALIDAD PRIMERA (LINEAL)</t>
  </si>
  <si>
    <t>14.23</t>
  </si>
  <si>
    <t>PISO VINILO TRÁFICO PESADO AUDITORIO</t>
  </si>
  <si>
    <t>REMATES BOCEL PORCELANA</t>
  </si>
  <si>
    <t>CORNISAS YESO</t>
  </si>
  <si>
    <t>REVISIÓN Y ARREGLO GRIFERIA LAVAMANOS</t>
  </si>
  <si>
    <t>SUMINISTRO E INSTALACIÓN SANITARIO TANQUE (INCLUYE GRIFERIA)</t>
  </si>
  <si>
    <t>SUMINISTRO E INSTALACIÓN LAVAMANOS DE EMPOTRAR (INCLUYE GRIFEÍA)</t>
  </si>
  <si>
    <t xml:space="preserve">SUMINISTRO E INSTALACIÓN ORINAL DE LLAVE (INCLUYE GRIFERÍA) </t>
  </si>
  <si>
    <t>JUEGOS INCRUSTAR (INCLUYE TOALLERO,PORTA ROLLO, JABONERA,CEPILLERA Y PERCHA SIMPLE)</t>
  </si>
  <si>
    <t>RED SUMINISTRO PVC 1/2"</t>
  </si>
  <si>
    <t>SUMINISTRO E INSTALACION REGISTRO DE 1/2"</t>
  </si>
  <si>
    <t>RED SANITARIA PVC-S 2''</t>
  </si>
  <si>
    <t xml:space="preserve">ESPEJO BISELADO INCOLORO 4 MM </t>
  </si>
  <si>
    <t>PINTURAS</t>
  </si>
  <si>
    <t>ESTUCO Y VINILO 3 MANOS</t>
  </si>
  <si>
    <t xml:space="preserve">VINILO SOBRE PINTURA EXISTENTE 2 MANOS </t>
  </si>
  <si>
    <t>COSTOS DIRECTOS</t>
  </si>
  <si>
    <t xml:space="preserve">UTILIDADES </t>
  </si>
  <si>
    <t>18. PRESUPUESTO MANTENIMIENTO CIUDADELA CULTURAL</t>
  </si>
  <si>
    <t>ID. ICCU</t>
  </si>
  <si>
    <t>DEMOLICIÓN PLACA MACIZA 0.20 M</t>
  </si>
  <si>
    <t xml:space="preserve">DESMONTE MARCOS Y PUERTAS </t>
  </si>
  <si>
    <t>DESMONTE VENTANAS</t>
  </si>
  <si>
    <t>MORTERO IMPERMEABILIZADO 1:3 ARENA LAVADA DE PEÑA</t>
  </si>
  <si>
    <t>ESTRUCTURA METÁLICA PARA TEJA DE FIBROCEMENTO (TUBO ESTRUCTURAL ABIERTO 4''X2'', 15 MM)</t>
  </si>
  <si>
    <t>CANAL EN LAMINA GALVANIZADA CAL. 22;DS =90</t>
  </si>
  <si>
    <t>BAJANTE PVC AGUAS LLUVIAS D=4"</t>
  </si>
  <si>
    <t>PAÑETES, REVOQUES Y REPELLOS</t>
  </si>
  <si>
    <t>PAÑETE IMPERMEABILIZADO MUROS 1:3, E=1.5 CM (LINEAL)</t>
  </si>
  <si>
    <t>LAVADA DE FACHADA</t>
  </si>
  <si>
    <t>MARCO PUERTA Y ENCHAPE, TABLA CHAPA X 0.15M</t>
  </si>
  <si>
    <t>HOJA PUERTA FORTEC 0.81</t>
  </si>
  <si>
    <t>SUMINISTRO E INSTALACIÓN CERRADURA DE POMO ALCOBA</t>
  </si>
  <si>
    <t>REJA  BANCARIA EN VARILLA CUADRADA DE 1/2" INC. ANTICORROSIVO</t>
  </si>
  <si>
    <t>SUMINISTRO E INSTALACIÓN DIVISIÓN PARA BAÑO EN ACERO INOXIDABLE 304 CAL.20 (INCLUYE PUERTAS Y ACCESORIOS)</t>
  </si>
  <si>
    <t>PUERTA EN LÁMINA CAL 18 INC. ANTICORROSIVO</t>
  </si>
  <si>
    <t>VENTANA EN ALUMINIO CORREDIZA</t>
  </si>
  <si>
    <t>INSTALACIONES HIDROSANITARIAS</t>
  </si>
  <si>
    <t>RED SUMINISTRO PVC 1/2''</t>
  </si>
  <si>
    <t>SUMINISTRO E INSTALACIÓN PANEL LED CUADRADO 60 X 60  40 W</t>
  </si>
  <si>
    <t xml:space="preserve">BALDOSA CERÁMICA PISO-PARAD 20X20 CALIDAD PRIMERA </t>
  </si>
  <si>
    <t>CIELO RASO EN PVC e=8 mm (INCLUYE ESTRUCTURA DE APOYO)</t>
  </si>
  <si>
    <t>REVISIÓN Y ARREGLO GRIFERIA SANITARIA BAÑOS</t>
  </si>
  <si>
    <t>SUMINISTRO E INSTALACIÓN ORINAL DE FLUXÓMETRO (INCLUYE GRIFERÍA)</t>
  </si>
  <si>
    <t>RED SANITARIA PVC-S 4"</t>
  </si>
  <si>
    <t xml:space="preserve"> ESMALTE SOBRE LÁMINA LLENA</t>
  </si>
  <si>
    <t>IMPERMEABILIZACIÓN FACHADA EN SIKA TRANSPARENTE O SIMILAR</t>
  </si>
  <si>
    <t>PINTURA EPÓXICA (LINEAL)</t>
  </si>
  <si>
    <t>INSTALACIONES RED VOZ Y DATOS</t>
  </si>
  <si>
    <t>CÁMARA CCTV</t>
  </si>
  <si>
    <t>ANDENES Y SARDINELES</t>
  </si>
  <si>
    <t>5,11URB</t>
  </si>
  <si>
    <t>LOSETA PREFABRICADA A-40</t>
  </si>
  <si>
    <t>ESTRUCTURAS DE PAVIMENTO</t>
  </si>
  <si>
    <t>AFIRMADO</t>
  </si>
  <si>
    <t>CIMIENTOS</t>
  </si>
  <si>
    <t>ZAPATA EN CONCRETO 3500 PSI</t>
  </si>
  <si>
    <t>ESTRUCTURAS EN CONCRETO</t>
  </si>
  <si>
    <t>COLUMNAS 3500 PSI</t>
  </si>
  <si>
    <t>ENTREPISO LÁMINA COLABORANTE 2'', CAL 22, H=10 CM, INCL MALLA DE REFUERZO, CONCRETO DE 3500 PSI</t>
  </si>
  <si>
    <t>TOTAL CULTURA</t>
  </si>
  <si>
    <t>19. PRESUPUESTO MANTENIMIENTO SALONES COMUNALES VARIOS</t>
  </si>
  <si>
    <t xml:space="preserve">REMATES BOCEL ALUMINIO </t>
  </si>
  <si>
    <t>ANTICORROSIVO SOBRE LAMINA LINEAL</t>
  </si>
  <si>
    <t>ANTICORROSIVO SOBRE LAMINA LLENA</t>
  </si>
  <si>
    <t>ESMALTE SOBRE LAMINA LINEAL</t>
  </si>
  <si>
    <t>ESMALTE SOBRE LAMINA LLENA</t>
  </si>
  <si>
    <t>ESTUCO Y VINILO 3 MANOS (LINEAL)</t>
  </si>
  <si>
    <t>PINTURA EPÓXICA</t>
  </si>
  <si>
    <t>BAJANTE AGUAS LLUVIAS D=3"</t>
  </si>
  <si>
    <t>CABALLETE FIJO TEJA FIBROCEMENTO</t>
  </si>
  <si>
    <t>CANAL PVC RAINGO</t>
  </si>
  <si>
    <t>TEJA FIBROCEMENTO No. 4</t>
  </si>
  <si>
    <t>TEJA FIBROCEMENTO No. 6</t>
  </si>
  <si>
    <t>ESTRUCTURA METÁLICA PARA TEJA DE FIBROCEMENTO (TUBO ESTRUCTURAL ABIERTO 4"X2", 15 MM )</t>
  </si>
  <si>
    <t>SUMINISTRO E INSTALACION DE GARGOLAS PARA DESAGUE DE 4"</t>
  </si>
  <si>
    <t>20. MANTENIMIENTO CERRAMIENTO SALÓN COMUNAL LA DIANA</t>
  </si>
  <si>
    <t>CERCA EN ALAMBRE DE PUA 4 HILOS</t>
  </si>
  <si>
    <t>21. MANTENIMIENTO CERRAMIENTO SALÓN COMUNAL LA FUENTE</t>
  </si>
  <si>
    <t>23. MANTENIMIENTO CERRAMIENTO SALON COMUNAL SAN JAVIER-INDUSTRIAL</t>
  </si>
  <si>
    <t>24. MANTENIMIENTO CERRAMIENTO SALÓN COMUNAL CANAVITA</t>
  </si>
  <si>
    <t>25. MANTENIMIENTO CERRAMIENTO SALÓN COMUNAL TOLIMA</t>
  </si>
  <si>
    <t>26. MANTENIMIENTO CERRAMIENTO SALÓN COMUNAL LA AURORA</t>
  </si>
  <si>
    <t>29. MANTENIMIENTO CERRAMIENTO SALÓN COMUNAL EL PORVENIR</t>
  </si>
  <si>
    <t>TOTAL GOBIERNO</t>
  </si>
  <si>
    <t>2. PRESUPUESTO MATENIMIENTO CASA DE LA JUSTICIA</t>
  </si>
  <si>
    <t xml:space="preserve">DEMOLICIÓN BALDOSA DE PISO H=0,04 M </t>
  </si>
  <si>
    <t xml:space="preserve">M2 </t>
  </si>
  <si>
    <t>1.2</t>
  </si>
  <si>
    <t>DEMOLICIÓN CIELO RASO FALSO</t>
  </si>
  <si>
    <t>1.3</t>
  </si>
  <si>
    <t>5.50</t>
  </si>
  <si>
    <t xml:space="preserve">LAVADA DE FACHADA </t>
  </si>
  <si>
    <t xml:space="preserve">PAÑETES REVOQUES Y REPELLOS </t>
  </si>
  <si>
    <t>2.2</t>
  </si>
  <si>
    <t>IMPERMEABILIZACIÓN INTEGRAL MORTERO SIKA</t>
  </si>
  <si>
    <t>2.3</t>
  </si>
  <si>
    <t>6.2</t>
  </si>
  <si>
    <t>FILOS O DILATACIONES B/PLACA</t>
  </si>
  <si>
    <t>2.4</t>
  </si>
  <si>
    <t>REMATES BOCEL WING ALUMINIO</t>
  </si>
  <si>
    <t>2.5</t>
  </si>
  <si>
    <t>MURO LADRILLO ESTRUCTURAL E=0.12 cm</t>
  </si>
  <si>
    <t>3.3</t>
  </si>
  <si>
    <t>CIELO RASO PLANO DRY WALL (INCLUYE PINTURA)</t>
  </si>
  <si>
    <t>3.4</t>
  </si>
  <si>
    <t>MURO SUPERBOARD DOBLE CARA 0.10 M</t>
  </si>
  <si>
    <t>3.5</t>
  </si>
  <si>
    <t xml:space="preserve">LIMPIEZA Y LAVADO DE BAJANTES </t>
  </si>
  <si>
    <t>3.6</t>
  </si>
  <si>
    <t xml:space="preserve">TEJA DE BARRO </t>
  </si>
  <si>
    <t>4.1</t>
  </si>
  <si>
    <t>4.2</t>
  </si>
  <si>
    <t>VINILO SOBRE PINTURA EXISTENTE 2 MANOS (LINEAL)</t>
  </si>
  <si>
    <t>4.3</t>
  </si>
  <si>
    <t>4.4</t>
  </si>
  <si>
    <t>PINTURA EPOXICA (PINTURA SEÑALIZACIÓN CUARTO DE SUBESTACIÓN Y CUARTO DE BOMBAS)</t>
  </si>
  <si>
    <t>4.5</t>
  </si>
  <si>
    <t xml:space="preserve">ESTUCO </t>
  </si>
  <si>
    <t>UNIDADES SANITARIAS</t>
  </si>
  <si>
    <t>5.1</t>
  </si>
  <si>
    <t>REVISION Y ARREGLO GRIFERIA COMPLETA 200 AK SANITARIA</t>
  </si>
  <si>
    <t>5.2</t>
  </si>
  <si>
    <t>5.3</t>
  </si>
  <si>
    <t>5.4</t>
  </si>
  <si>
    <t>SALIDA SANITARIA PVC SIFÓN 2 "</t>
  </si>
  <si>
    <t>5.6</t>
  </si>
  <si>
    <t>SUMINISTRO E INSTALACION GRIFERIA LAVAMANOS TIPO PUSH</t>
  </si>
  <si>
    <t>CARPINTERÍA</t>
  </si>
  <si>
    <t>6.1</t>
  </si>
  <si>
    <t xml:space="preserve">ANTICORROSIVO SOBRE LAMINA LLENA </t>
  </si>
  <si>
    <t>7.1</t>
  </si>
  <si>
    <t>SUMINISTRO E INSTALACIÓN PANEL CUADRADO LED 60 X 60  40 W</t>
  </si>
  <si>
    <t xml:space="preserve">PISOS Y ACABADOS </t>
  </si>
  <si>
    <t>8.1</t>
  </si>
  <si>
    <t>14.17</t>
  </si>
  <si>
    <t>GUARDAESCOBA GRES Y CERÁMICA</t>
  </si>
  <si>
    <t>AJUSTE AL PESO</t>
  </si>
  <si>
    <t>COSTO TOTAL CASA DE JUSTICIA</t>
  </si>
  <si>
    <t xml:space="preserve">4. PRESUPUESTO MANTENIMIENTO  INSTITUCION EDUCATIVA LA FUENTE </t>
  </si>
  <si>
    <t xml:space="preserve">ITEM </t>
  </si>
  <si>
    <t>ÍTEM ICCU</t>
  </si>
  <si>
    <t>DEMOLICIÓN BALDOSA DE PISO H=0.04 M</t>
  </si>
  <si>
    <t>DEMOLICIÓN PAÑETE MURO</t>
  </si>
  <si>
    <t>DEMOLICIÓN MUROS EN MAMPOSTERÍA 0.15 M</t>
  </si>
  <si>
    <t>DEMOLICIÓN PLACA PISO 0.10 M</t>
  </si>
  <si>
    <t>DESCAPOTE MANUAL Y RETIRO  E= 0.20 M APILE A 15 M</t>
  </si>
  <si>
    <t>DESMONTE DE CUBIERTAS (TERMOACÚSTICA)</t>
  </si>
  <si>
    <t>DESMONTE MARCOS Y PUERTAS</t>
  </si>
  <si>
    <t>RETIRO DE SOBRANTES A UNA DISTANCIA DE 5 KM (INCLUYE CARGUE)</t>
  </si>
  <si>
    <t>DESAGÜES E INSTALACIONES SUBTERRÁNEAS</t>
  </si>
  <si>
    <t>SIFÓN PARA DRENAJE EN PVC DE 4"</t>
  </si>
  <si>
    <t>ACERO FIGURADO 37000 PSI</t>
  </si>
  <si>
    <t>REFUERZO MALLA ELECTROSOLDADA</t>
  </si>
  <si>
    <t>BASE EN CONCRETO POBRE 1500 PSI</t>
  </si>
  <si>
    <t>MAMPOSTERÍA</t>
  </si>
  <si>
    <t>MURO DRYWALL DOBLE CARA 0.12 M (LINEAL)</t>
  </si>
  <si>
    <t>MURO EN BLOQUE No 5 E = 0.12 M</t>
  </si>
  <si>
    <t>MURO EN BLOQUE No. 5 E=0.12 (LINEAL)</t>
  </si>
  <si>
    <t>ANCLAJE 3/8" L=30CM</t>
  </si>
  <si>
    <t>FILOS O DILATACIONES S/MURO</t>
  </si>
  <si>
    <t>PAÑETE LISO MUROS 1:4, E=1.5 CM</t>
  </si>
  <si>
    <t>PAÑETE LISO MUROS 1:4, E=1.5 CM (LINEAL)</t>
  </si>
  <si>
    <t>TEJA TERMOACÚSTICA</t>
  </si>
  <si>
    <t>TEJA ESPAÑOLA ETERNIT</t>
  </si>
  <si>
    <t>MORTEROS Y CONCRETOS</t>
  </si>
  <si>
    <t xml:space="preserve"> </t>
  </si>
  <si>
    <t>CONCRETO 3000 PSI</t>
  </si>
  <si>
    <t>MORTERO 1:3 ARENA LAVADA DE PEÑA</t>
  </si>
  <si>
    <t>VIDRIOS Y ESPEJOS</t>
  </si>
  <si>
    <t>ESPEJO BISELADO INCOLORO 4 MM</t>
  </si>
  <si>
    <t>VIDRIO TRANSPARENTE 5 MM</t>
  </si>
  <si>
    <t>10.04</t>
  </si>
  <si>
    <t>MARCO PARA PUERTA EN LÁMINA CAL 18 -0.8</t>
  </si>
  <si>
    <t>DIVISIÓN BAÑO ALUMINIO Y ACRÍLICO H= 1.8 M</t>
  </si>
  <si>
    <t>VENTANA EN ALUMINIO  CORREDIZA</t>
  </si>
  <si>
    <t>VENTANA LÁMINA CALIBRE 18 INC. ANTICORROSIVO</t>
  </si>
  <si>
    <t>TAPA SHUT EN LÁMINA COLD ROLLED CAL.16</t>
  </si>
  <si>
    <t>INSTALACIONES HIDROSANITARIAS - RED CONTRA INCENDIO</t>
  </si>
  <si>
    <t>INSTALACIÓN APARATO SANITARIO</t>
  </si>
  <si>
    <t>PUNTO HIDRÁULICO PVC-P/PARAL 1/2"</t>
  </si>
  <si>
    <t>SALIDA SANITARIA PVC-S/PARAL 3"</t>
  </si>
  <si>
    <t>SALIDA SANITARIA PVC-S/PARAL 4"</t>
  </si>
  <si>
    <t>SALIDA SANITARIA PVC-S/SIFON 3"</t>
  </si>
  <si>
    <t>RED SANITARIA PVC-S 3"</t>
  </si>
  <si>
    <t>REVENTILACIÓN 3"</t>
  </si>
  <si>
    <t>LÁMPARA 2X48 BAJO PLACA LÁMINA LATERAL INDUSTRIAL</t>
  </si>
  <si>
    <t>PISOS BASES</t>
  </si>
  <si>
    <t>ALISTADO IMPERMEABILIZADO PISOS 1:3, E = 0.04</t>
  </si>
  <si>
    <t>PLACA BASE CONCRETO 0.10 2500 PSI</t>
  </si>
  <si>
    <t>TRITURADO FINO 1/2</t>
  </si>
  <si>
    <t xml:space="preserve">MEDIA CAÑA EN GRANITO </t>
  </si>
  <si>
    <t>PISOS,ACABADOS,ENCHAPES Y ACCESORIOS</t>
  </si>
  <si>
    <t>REJILLA SIFÓN CON SOSCO 4.5CM X 3.5CM</t>
  </si>
  <si>
    <t>TAPA REGISTRO 20X20</t>
  </si>
  <si>
    <t>EXCAVACIONES Y RELLENOS</t>
  </si>
  <si>
    <t>EXCAVACIÓN MANUAL EN CONGLOMERADO H=0.0-2.0 M (INCLUYE RETIRO DE SOBRANTES A UNA DISTANCIA MENOR DE 5 KM)</t>
  </si>
  <si>
    <t>RELLENO EN RECEBO COMÚN COMPACTADO MECÁNICAMENTE</t>
  </si>
  <si>
    <t>SUBBASE GRANULAR (NORMA INVIAS 320)</t>
  </si>
  <si>
    <t>SUMINISTRO E INSTALACIÓN SANITARIO TANQUE (INCLUYE GRIFERÍA)</t>
  </si>
  <si>
    <t>SUMINISTRO E INSTALACIÓN SANITARIO FLUXÓMETRO (INCLUYE GRIFERÍA)</t>
  </si>
  <si>
    <t>SUMINISTRO E INSTALACIÓN ORINAL DE LLAVE (INCLUYE GRIFERÍA)</t>
  </si>
  <si>
    <t>SUMINISTRO E INSTALACIÓN LAVAPLATOS DE SOBREPONER EN ACERO INOXIDABLE 120 X 60 cm (INCLUYE ACCESORIOS Y GRIFERÍA)</t>
  </si>
  <si>
    <t>PINTURA EXTERIORES A DOS MANOS CON PINTURA TIPO KORAZA</t>
  </si>
  <si>
    <t>DOTACIONES DEPORTIVAS</t>
  </si>
  <si>
    <t>DEMARCACIÓN CON PINTURA TIPO TRÁFICO E=0.10 M</t>
  </si>
  <si>
    <t>ADECUACIONES  COCINA</t>
  </si>
  <si>
    <t>LIMPIEZA DE TRAMPA DE GRASA Y CAJAS DE INSPECCIÓN (INCLUYE RETIRO DE RESUDIOS)</t>
  </si>
  <si>
    <t>MEDIA CAÑA EN GRANITO</t>
  </si>
  <si>
    <t>PUNTO HIDRAULICO PVC-P/PARAL 1/2''</t>
  </si>
  <si>
    <t>VALVULA BOLA GAS 1/2''</t>
  </si>
  <si>
    <t>SARDINEL FUNDIDO IN-SITU H = 0.2 M, E = 0.2 M, CONCRETO 3000 PSI</t>
  </si>
  <si>
    <t>ALAMBRE DE PUAS No. 12 (3 HILOS)</t>
  </si>
  <si>
    <t xml:space="preserve">ADMINISTRACION </t>
  </si>
  <si>
    <t xml:space="preserve">IMPREVISTOS </t>
  </si>
  <si>
    <t xml:space="preserve">UTILIDAD </t>
  </si>
  <si>
    <t xml:space="preserve">AJUSTE </t>
  </si>
  <si>
    <t>5. PRESUPUESTO MANTENIMIENTO ESCUELA LA FUENTE</t>
  </si>
  <si>
    <t>ITEM</t>
  </si>
  <si>
    <t>APU - ICCU</t>
  </si>
  <si>
    <t>DESCRIPCION</t>
  </si>
  <si>
    <t>VR UNITARIO</t>
  </si>
  <si>
    <t>2.1</t>
  </si>
  <si>
    <t>3.1</t>
  </si>
  <si>
    <t>3.2</t>
  </si>
  <si>
    <t>6.3</t>
  </si>
  <si>
    <t>6.4</t>
  </si>
  <si>
    <t>7.2</t>
  </si>
  <si>
    <t>7.3</t>
  </si>
  <si>
    <t>ACOMETIDA EN PVC 1/2" 5M</t>
  </si>
  <si>
    <t>REVENTILACIÓN 2"</t>
  </si>
  <si>
    <t>SUMINISTRO E INSTALACIÓN LAMPARAS LED PANEL RECTANGULAR 30 X 120 CM DE 40W</t>
  </si>
  <si>
    <t>14.42</t>
  </si>
  <si>
    <t>SUB TOTAL</t>
  </si>
  <si>
    <t>6. PRESUPUESTO MANTENIMIENTO DEPARTAMENTAL TECNICO COMERCIAL</t>
  </si>
  <si>
    <t>ACTIVIDADES VARIAS</t>
  </si>
  <si>
    <t>CUBIERTA EN POLICARBONATO ALVEOLAR</t>
  </si>
  <si>
    <t>13.9</t>
  </si>
  <si>
    <t xml:space="preserve">REVISION Y ARREGLO DE CUBIERTA EN TEJA SIN TRASLAPO (INCLUYE TRABAJOS EN ALTURA) </t>
  </si>
  <si>
    <t>8.11</t>
  </si>
  <si>
    <t>11.16</t>
  </si>
  <si>
    <t>SUMINISTRO E INTALACIÓN DE GRIFERIA PARA LAVAMANOS TIPO PUSH</t>
  </si>
  <si>
    <t>18.8</t>
  </si>
  <si>
    <t>9.28</t>
  </si>
  <si>
    <t>VIDRIO TEMPLADO PULIDO 8 mm</t>
  </si>
  <si>
    <t>VINILO SOBRE PAÑETE A DOS MANOS</t>
  </si>
  <si>
    <t>INSTALACIONES ELECTRICAS</t>
  </si>
  <si>
    <t>SUMINISTRO E INSTALACIÓN REFLECTOR LED 200 W</t>
  </si>
  <si>
    <t>10.10</t>
  </si>
  <si>
    <t xml:space="preserve">CERRAMIENTO CONTRA IMPACTO H=5.00M TIPO IDRD </t>
  </si>
  <si>
    <t>7. PRESUPUESTO MANTENIMIENTO ESCUELA BUENOS AIRES</t>
  </si>
  <si>
    <t>DESMONTE DE CANALES</t>
  </si>
  <si>
    <t xml:space="preserve">LIMPIEZA  E IMPERMEABILIZACIÓN VIGACANAL (INCLUYE TRABAJOS EN ALTURA) </t>
  </si>
  <si>
    <t xml:space="preserve">LIMPIEZA, LAVADO Y DESTACO DE BAJANTES </t>
  </si>
  <si>
    <t>ESTRUCTURA  EN PERFILES LÁMINA DELGADA (LÁMINA CR), INCLUYE:CORREAS, CONTRAVIENTOS, TENSORES, COLUMNAS, VIGAS DE AMARRE, ANCLAJES, 
TORNILLERÍA, PINTURA Y PLATINERÍA. CONTEMPLA TAMBIÉN:FABRICACIÓN, SUMINISTRO Y 
MONTAJE</t>
  </si>
  <si>
    <t>Kg</t>
  </si>
  <si>
    <t>SUMINISTRO E INSTALACIÓN LAVAMANOS PEDESTAL (INCLUYE GRIFERÍA)</t>
  </si>
  <si>
    <t>SUMINISTRO E INSTALACION GRIFERIA LAVAPLATOS</t>
  </si>
  <si>
    <t>18.3</t>
  </si>
  <si>
    <t>DEMOLICIÓN ENCHAPE DE MURO</t>
  </si>
  <si>
    <t>8. PRESUPUESTO MANTENIMIENTO ESCUELA CANAVITA</t>
  </si>
  <si>
    <t>CUBIERTA</t>
  </si>
  <si>
    <t>MURO EN LADRILLO PRENSADO MACIZO E=0.24 M</t>
  </si>
  <si>
    <t>TABLETA DE GRES 25X25</t>
  </si>
  <si>
    <t>9. PRESUPUESTO MANTENIMIENTO ESCUELA LA DIANA</t>
  </si>
  <si>
    <t xml:space="preserve">LIMPIEZA  E IMPERMEABILIZACIÓN VIGA CANAL (INCLUYE TRABAJOS EN ALTURA) </t>
  </si>
  <si>
    <t>5.5</t>
  </si>
  <si>
    <t>DINTELES CONCRETO DE 2500 PSI 15x20</t>
  </si>
  <si>
    <t>DEMOLICIÓN MUROS EN MAMAPOSTERÍA 0.25 M(LAVADERO)</t>
  </si>
  <si>
    <t>MURO EN LADRILLO PRENSADO MACIZO E=0.12 M(LAVADERO)</t>
  </si>
  <si>
    <t>MARCO TAPA CAJA DE INSPECCIÓN</t>
  </si>
  <si>
    <t>APU</t>
  </si>
  <si>
    <t>BALDOSA INSTITUCIONAL GRANO MARMOL P2; PAYANDE FONDO BLANCO. 
INCLUYE ALISTADO</t>
  </si>
  <si>
    <t xml:space="preserve"> BALDOSA CERÁMICA PISO-PARED 20X20 CALIDAD PRIMERA</t>
  </si>
  <si>
    <t xml:space="preserve"> BALDOSA CERÁMICA PISO-PARED 20X20 CALIDAD PRIMERA (LINEAL)</t>
  </si>
  <si>
    <t>REMATES BOCEL ALUMINIO</t>
  </si>
  <si>
    <t>PINTURA ACRÍLICA PARA PISOS</t>
  </si>
  <si>
    <t>SUMINISTRO E INSTALACIÓN LUMINARIA LED PANEL RECTANGULAR 30 X 120 CM DE 40W</t>
  </si>
  <si>
    <t>10. PRESUPUESTO MANTENIMIENTO ESCUELA LA ESMERALDA</t>
  </si>
  <si>
    <t>MAMPOSTERIA</t>
  </si>
  <si>
    <t>MURO EN BLOQUE DE CONCRETO, E=0.10 M (LINEAL)</t>
  </si>
  <si>
    <t>ENCHAPES LADRILLO PRENSADO</t>
  </si>
  <si>
    <t>7.28</t>
  </si>
  <si>
    <t>REJILLA PISO 0.30 M</t>
  </si>
  <si>
    <t>EXCAVACIÓN MANUAL EN MATERIAL COMÚN H=0.0-2.0 M (INCLUYERETIRO DE SOBRANTES A UNA DISTANCIA MENOR DE 5 KM)</t>
  </si>
  <si>
    <t xml:space="preserve">M3 </t>
  </si>
  <si>
    <t>SUMINISTRO E INSTALACIÓN LAVAMANOS DE EMPOTRAR(INCLUYE GRIFERÍA)</t>
  </si>
  <si>
    <t>MURO LADRILLO REJILLA 0.12 M, DOS CARAS A LA VISTA</t>
  </si>
  <si>
    <t>TUBERÍA DRENAJE PVC 110</t>
  </si>
  <si>
    <t>CAJA DE INSPECCIÓN DE 60X60</t>
  </si>
  <si>
    <t>BALDOSA INSTITUCIONAL GRANO MARMOL P2; PAYANDE FONDO BLANCO.  INCLUYE ALISTADO</t>
  </si>
  <si>
    <t>DESTRONQUE Y PULIDO DE PLOMO BALDOSA GRANO DE MÁRMOL N.5</t>
  </si>
  <si>
    <t>DEMARCACION CON PINTURA TIPO TRAFICO E=0.10 M</t>
  </si>
  <si>
    <t>11. PRESUPUESTO MANTENIMIENTO COLEGIO ANTONIA SANTOS</t>
  </si>
  <si>
    <t>13. PRESUPUESTO MANTENIMIENTO INSTITUCION EDUCATIVA DEPARTAMENTAL SAN LUIS GONZAGA</t>
  </si>
  <si>
    <t>AFINADO CUBIERTAS PLANAS EN MORTERO 1:4 E=0.03 M</t>
  </si>
  <si>
    <t>DOMO TERMOFORMADO PARA CUBIERTA 60 X 60</t>
  </si>
  <si>
    <t>1.16</t>
  </si>
  <si>
    <t>10.4</t>
  </si>
  <si>
    <t>DIVISION PARA BAÑO EN ACERO INOXIDABLE 304 CAL.20 (INCLUYE PUERTAS Y ACCESORIOS)</t>
  </si>
  <si>
    <t xml:space="preserve">14. PRESUPUESTO MANTENIMIENTO INSTITUCION EDUCATIVA INDUSTRIAL </t>
  </si>
  <si>
    <t xml:space="preserve">CUBIERTAS </t>
  </si>
  <si>
    <t>FLANCHE EN LÁMINA GALVANIZADA CAL. 22; DS=20</t>
  </si>
  <si>
    <t>CIELO RASO AUDITORIO</t>
  </si>
  <si>
    <t xml:space="preserve">DEMOLICIÓN CIELO RASO FALSO AUDITORIO </t>
  </si>
  <si>
    <t>CIELO RASO BOVEDAS DRYWALL (INCLUYE PINTURA)</t>
  </si>
  <si>
    <t>REVISION Y ARREGLO RED ELECTRICA, INCLUYE SALIDAS DE TOMAS Y REPOSICION DE CABLEADO</t>
  </si>
  <si>
    <t>SALIDA LÁMPARA TOMA EMT COMPLETA</t>
  </si>
  <si>
    <t>SUMINISTRO E INSTALACION LUMINARIA LED PANEL RECTANGULAR DE 30 X120 CM 40W</t>
  </si>
  <si>
    <t>MURO EN LADRILLO PRENSADO MACIZO E=0.12 M(MESON)</t>
  </si>
  <si>
    <t>BALDOSA INSTITUCIONAL GRANO MARMOL P2; PAYANDE FONDO BLANCO. INCLUYE ALISTADO</t>
  </si>
  <si>
    <t>5.8</t>
  </si>
  <si>
    <t>MESONES EN CONCRETO 2500 PSI, E=0.1M (INC. REFUERZO)</t>
  </si>
  <si>
    <t>ACABADO EN GRANITO (INCLUYE DILATACIÓN EN BRONCE Y PULIDA)</t>
  </si>
  <si>
    <t>URBANISMO</t>
  </si>
  <si>
    <t>DEMOLICIÓN MUROS EN MAMAPOSTERÍA 0.25 M</t>
  </si>
  <si>
    <t>DEMOLICIÓN VIGAS Y COLUMNAS</t>
  </si>
  <si>
    <t>SOBRECIMIENTOS CONCRETO 3000 PSI 25x25</t>
  </si>
  <si>
    <t xml:space="preserve">ZAPATAS EN CONCRETO 3500 PSI </t>
  </si>
  <si>
    <t xml:space="preserve">SUMIDERO EN LADRILLO SL-100 </t>
  </si>
  <si>
    <t>TUBERÍA DRENAJE PVC 160</t>
  </si>
  <si>
    <t xml:space="preserve">CONCRETO DE 3000 PSI </t>
  </si>
  <si>
    <t>CONCRETO 2000 PSI</t>
  </si>
  <si>
    <t>ANCLAJE 1/2" L=50CM</t>
  </si>
  <si>
    <t>MURO LADRILLO REJILLA 0.12 M, DOS CARAS A LA VISTA (LINEAL)</t>
  </si>
  <si>
    <t>TOTAL EDUCACIÓN</t>
  </si>
  <si>
    <t>3. PRESUPUESTO MANTENIMIENTO CASA DEL ADULTO MAYOR Y MEGA COMEDOR CENTRO DÍA</t>
  </si>
  <si>
    <t>DEMOLICIÓN CIELO RASO FALSO (MEGA COMEDOR Y CASA ADULTO MAYOR)</t>
  </si>
  <si>
    <t>PINTURA EPOXICA</t>
  </si>
  <si>
    <t>RED SUMINISTRO PVC 1 1/2"</t>
  </si>
  <si>
    <t xml:space="preserve">BALDOSA INSTITUCIONAL GRANO MARMOL P2; PAYANDE FONDO BLANCO. INCLUYE ALISTADO  </t>
  </si>
  <si>
    <t>REVISIÓN Y MANTENIMIENTO DEL SISTEMA HIDRAULICO (INCLUYE BOMBAS)</t>
  </si>
  <si>
    <t>CARPINTERÍA (PUERTA COCINA Y PRINCIPAL)</t>
  </si>
  <si>
    <t>SUMINISTRO E INSTALACIÓN PANEL  LED CUADRADO 60 X 60  40 W</t>
  </si>
  <si>
    <t xml:space="preserve">ADECUACIÓN COCINA </t>
  </si>
  <si>
    <t>15.10</t>
  </si>
  <si>
    <t xml:space="preserve">CIELO RASO EN PVC e=8 mm (INCLUYE ESTRUCTURA DE APOYO) </t>
  </si>
  <si>
    <t>CAÑUELA PREFABRICADA TIPO A-120</t>
  </si>
  <si>
    <t>15. PRESUPUESTO MANTENIMIENTO MEGALUDOTECA</t>
  </si>
  <si>
    <t>VIDRIO TEMPLADO PULIDO 10 mm</t>
  </si>
  <si>
    <t>VIDRIO TRANSPARENTE 3 mm</t>
  </si>
  <si>
    <t>CUBIERTA EN POLICARBONATO ALVEOLAR 8MM (INCLUYE PINTRA EN ESMALTE PARA ESTRUCTURA)</t>
  </si>
  <si>
    <t>SUMINISTRO E INSTALACIÓN DE MALLA CONTRA PLAGAS INCLUYE ESTRUCTURA EN  ÁNGULO HIERRO 1'' X 1'' X 6M</t>
  </si>
  <si>
    <t>SUMINISTRO E INSTALACION CERROJO PARA PUERTA DE VIDRIO</t>
  </si>
  <si>
    <t>MANTENIMIENTO CERRAMIENTO</t>
  </si>
  <si>
    <t>10,2</t>
  </si>
  <si>
    <t>10,3</t>
  </si>
  <si>
    <t>10,4</t>
  </si>
  <si>
    <t>10,5</t>
  </si>
  <si>
    <t>10,6</t>
  </si>
  <si>
    <t>16. PRESUPUESTO MANTENIMIENTO MEGA HOGAR</t>
  </si>
  <si>
    <t>DEMOLICION BALDOSA DE PISO H=0,02 M</t>
  </si>
  <si>
    <t>CUBIERTA EN POLICARBONATO (NO INCLUYE ESTRUCTURA)</t>
  </si>
  <si>
    <t>RESANE Y PINTURA FACHADAS CON PINTURA TIPO KORAZA</t>
  </si>
  <si>
    <t>REVISION Y ARREGLO GRIFERIA SANITARIOS</t>
  </si>
  <si>
    <t>SUMINISTRO E INSTALACIÓN DE SISTEMA HIDRAULICO DE PRESIÓN DE 6.6 HP(INCLUYE SUMINISTRO DE ELECTROBOMBAS Y EQUIPOS)</t>
  </si>
  <si>
    <t>TABLON DE GRES LISO O RÚSTICO 33 X 33</t>
  </si>
  <si>
    <t>TOTAL SOCIAL</t>
  </si>
  <si>
    <t>32. PRESUPUESTO CERRAMIENTO TIBIFLORES</t>
  </si>
  <si>
    <t>EXCAVACIÓN MANUAL EN MATERIAL COMÚN (INCLUYE RETIRO DE DE SOBRANTES A UNA DISTANCIA MENOR DE 5 KM)</t>
  </si>
  <si>
    <t xml:space="preserve">VIGA DE AMARRE EN CONCRETO 3500 PSI 0.20*0.8 , A LA VISTA 0.40 </t>
  </si>
  <si>
    <t>33. PRESUPUESTO CERRAMIENTO SAN JORGE</t>
  </si>
  <si>
    <t>34. PRESUPUESTO CERRAMIENTO LA SIERRA</t>
  </si>
  <si>
    <t>TOTAL E.PUBLICO</t>
  </si>
  <si>
    <t xml:space="preserve">TOTAL CONTRATO </t>
  </si>
  <si>
    <t>.</t>
  </si>
  <si>
    <t>PRESUPUESTO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</si>
</sst>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\ #,##0.00;[Red]\-&quot;$&quot;\ #,##0.00"/>
    <numFmt numFmtId="165" formatCode="_-&quot;$&quot;\ * #,##0_-;\-&quot;$&quot;\ * #,##0_-;_-&quot;$&quot;\ * &quot;-&quot;_-;_-@_-"/>
    <numFmt numFmtId="166" formatCode="_-&quot;$&quot;\ * #,##0.00_-;\-&quot;$&quot;\ * #,##0.00_-;_-&quot;$&quot;\ * &quot;-&quot;??_-;_-@_-"/>
    <numFmt numFmtId="167" formatCode="#,##0.0"/>
    <numFmt numFmtId="168" formatCode="_(&quot;$&quot;\ * #,##0.00_);_(&quot;$&quot;\ * \(#,##0.00\);_(&quot;$&quot;\ * &quot;-&quot;??_);_(@_)"/>
    <numFmt numFmtId="169" formatCode="#,##0.0;[Red]#,##0.0"/>
    <numFmt numFmtId="170" formatCode="_(&quot;$&quot;\ * #,##0_);_(&quot;$&quot;\ * \(#,##0\);_(&quot;$&quot;\ * &quot;-&quot;??_);_(@_)"/>
    <numFmt numFmtId="171" formatCode="_(* #,##0.00_);_(* \(#,##0.00\);_(* &quot;-&quot;??_);_(@_)"/>
    <numFmt numFmtId="172" formatCode="0.0%"/>
    <numFmt numFmtId="173" formatCode="0.0"/>
    <numFmt numFmtId="174" formatCode="_(&quot;$&quot;\ * #,##0_);_(&quot;$&quot;\ * \(#,##0\);_(&quot;$&quot;\ * &quot;-&quot;_);_(@_)"/>
    <numFmt numFmtId="175" formatCode="_(&quot;$&quot;\ * #,##0.00_);_(&quot;$&quot;\ * \(#,##0.00\);_(&quot;$&quot;\ * &quot;-&quot;_);_(@_)"/>
    <numFmt numFmtId="176" formatCode="_-&quot;$&quot;\ * #,##0.00_-;\-&quot;$&quot;\ * #,##0.00_-;_-&quot;$&quot;\ * &quot;-&quot;_-;_-@_-"/>
    <numFmt numFmtId="177" formatCode="0.0000"/>
    <numFmt numFmtId="178" formatCode="_-&quot;$&quot;\ * #,##0.0_-;\-&quot;$&quot;\ * #,##0.0_-;_-&quot;$&quot;\ * &quot;-&quot;_-;_-@_-"/>
    <numFmt numFmtId="179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rgb="FF000000"/>
      <name val="Times New Roman"/>
      <family val="1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1" fillId="0" borderId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7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  <xf numFmtId="0" fontId="11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293">
    <xf numFmtId="0" fontId="0" fillId="0" borderId="0" xfId="0"/>
    <xf numFmtId="0" fontId="2" fillId="0" borderId="1" xfId="1" applyFont="1" applyBorder="1" applyProtection="1">
      <protection locked="0"/>
    </xf>
    <xf numFmtId="0" fontId="2" fillId="0" borderId="0" xfId="1" applyFont="1" applyProtection="1">
      <protection locked="0"/>
    </xf>
    <xf numFmtId="0" fontId="5" fillId="0" borderId="0" xfId="1" applyFont="1"/>
    <xf numFmtId="4" fontId="4" fillId="3" borderId="8" xfId="1" applyNumberFormat="1" applyFont="1" applyFill="1" applyBorder="1" applyAlignment="1">
      <alignment horizontal="center" vertical="center"/>
    </xf>
    <xf numFmtId="4" fontId="4" fillId="3" borderId="8" xfId="1" applyNumberFormat="1" applyFont="1" applyFill="1" applyBorder="1" applyAlignment="1">
      <alignment horizont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/>
    </xf>
    <xf numFmtId="2" fontId="4" fillId="3" borderId="8" xfId="1" applyNumberFormat="1" applyFont="1" applyFill="1" applyBorder="1" applyAlignment="1">
      <alignment horizontal="center" vertical="center"/>
    </xf>
    <xf numFmtId="3" fontId="4" fillId="3" borderId="8" xfId="1" applyNumberFormat="1" applyFont="1" applyFill="1" applyBorder="1" applyAlignment="1">
      <alignment horizontal="center" vertical="center"/>
    </xf>
    <xf numFmtId="4" fontId="5" fillId="3" borderId="8" xfId="1" applyNumberFormat="1" applyFont="1" applyFill="1" applyBorder="1"/>
    <xf numFmtId="0" fontId="4" fillId="3" borderId="8" xfId="1" applyFont="1" applyFill="1" applyBorder="1" applyAlignment="1">
      <alignment horizontal="left" vertical="center" wrapText="1"/>
    </xf>
    <xf numFmtId="44" fontId="4" fillId="3" borderId="8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left" vertical="center" wrapText="1"/>
    </xf>
    <xf numFmtId="2" fontId="5" fillId="4" borderId="8" xfId="1" applyNumberFormat="1" applyFont="1" applyFill="1" applyBorder="1" applyAlignment="1">
      <alignment horizontal="center" vertical="center"/>
    </xf>
    <xf numFmtId="168" fontId="5" fillId="4" borderId="8" xfId="2" applyFont="1" applyFill="1" applyBorder="1" applyAlignment="1">
      <alignment vertical="center"/>
    </xf>
    <xf numFmtId="44" fontId="5" fillId="4" borderId="8" xfId="2" applyNumberFormat="1" applyFont="1" applyFill="1" applyBorder="1" applyAlignment="1">
      <alignment vertical="center"/>
    </xf>
    <xf numFmtId="168" fontId="4" fillId="3" borderId="8" xfId="2" applyFont="1" applyFill="1" applyBorder="1" applyAlignment="1">
      <alignment vertical="center"/>
    </xf>
    <xf numFmtId="0" fontId="5" fillId="4" borderId="8" xfId="1" quotePrefix="1" applyFont="1" applyFill="1" applyBorder="1" applyAlignment="1">
      <alignment horizontal="left" vertical="center" wrapText="1"/>
    </xf>
    <xf numFmtId="0" fontId="5" fillId="4" borderId="8" xfId="1" applyFont="1" applyFill="1" applyBorder="1" applyAlignment="1">
      <alignment horizontal="center"/>
    </xf>
    <xf numFmtId="4" fontId="5" fillId="4" borderId="8" xfId="1" applyNumberFormat="1" applyFont="1" applyFill="1" applyBorder="1" applyAlignment="1">
      <alignment horizontal="center" vertical="center"/>
    </xf>
    <xf numFmtId="4" fontId="5" fillId="0" borderId="8" xfId="1" applyNumberFormat="1" applyFont="1" applyBorder="1"/>
    <xf numFmtId="0" fontId="5" fillId="0" borderId="8" xfId="1" applyFont="1" applyBorder="1" applyAlignment="1">
      <alignment horizontal="justify" vertical="center" wrapText="1" readingOrder="1"/>
    </xf>
    <xf numFmtId="0" fontId="5" fillId="0" borderId="8" xfId="1" applyFont="1" applyBorder="1" applyAlignment="1">
      <alignment horizontal="center" vertical="center"/>
    </xf>
    <xf numFmtId="2" fontId="5" fillId="0" borderId="8" xfId="1" applyNumberFormat="1" applyFont="1" applyBorder="1" applyAlignment="1">
      <alignment horizontal="center" vertical="center"/>
    </xf>
    <xf numFmtId="169" fontId="5" fillId="0" borderId="8" xfId="3" applyNumberFormat="1" applyFont="1" applyFill="1" applyBorder="1" applyAlignment="1">
      <alignment vertical="center"/>
    </xf>
    <xf numFmtId="170" fontId="5" fillId="0" borderId="8" xfId="2" applyNumberFormat="1" applyFont="1" applyFill="1" applyBorder="1" applyAlignment="1">
      <alignment vertical="center"/>
    </xf>
    <xf numFmtId="0" fontId="4" fillId="0" borderId="8" xfId="1" applyFont="1" applyBorder="1" applyAlignment="1">
      <alignment horizontal="left" vertical="center"/>
    </xf>
    <xf numFmtId="2" fontId="4" fillId="0" borderId="8" xfId="1" applyNumberFormat="1" applyFont="1" applyBorder="1" applyAlignment="1">
      <alignment horizontal="left" vertical="center"/>
    </xf>
    <xf numFmtId="171" fontId="4" fillId="0" borderId="8" xfId="1" applyNumberFormat="1" applyFont="1" applyBorder="1"/>
    <xf numFmtId="0" fontId="4" fillId="0" borderId="8" xfId="1" applyFont="1" applyBorder="1" applyAlignment="1">
      <alignment vertical="center" readingOrder="1"/>
    </xf>
    <xf numFmtId="0" fontId="4" fillId="0" borderId="8" xfId="1" applyFont="1" applyBorder="1" applyAlignment="1">
      <alignment vertical="center" wrapText="1" readingOrder="1"/>
    </xf>
    <xf numFmtId="171" fontId="4" fillId="0" borderId="8" xfId="1" applyNumberFormat="1" applyFont="1" applyBorder="1" applyAlignment="1">
      <alignment horizontal="right" vertical="center"/>
    </xf>
    <xf numFmtId="0" fontId="4" fillId="0" borderId="8" xfId="1" applyFont="1" applyBorder="1" applyAlignment="1">
      <alignment vertical="center"/>
    </xf>
    <xf numFmtId="0" fontId="4" fillId="0" borderId="8" xfId="1" applyFont="1" applyBorder="1" applyAlignment="1">
      <alignment vertical="center" wrapText="1"/>
    </xf>
    <xf numFmtId="172" fontId="5" fillId="0" borderId="8" xfId="1" applyNumberFormat="1" applyFont="1" applyBorder="1"/>
    <xf numFmtId="43" fontId="5" fillId="0" borderId="8" xfId="3" applyFont="1" applyFill="1" applyBorder="1"/>
    <xf numFmtId="43" fontId="4" fillId="5" borderId="8" xfId="3" applyFont="1" applyFill="1" applyBorder="1"/>
    <xf numFmtId="0" fontId="5" fillId="0" borderId="8" xfId="1" applyFont="1" applyBorder="1"/>
    <xf numFmtId="0" fontId="5" fillId="0" borderId="8" xfId="1" applyFont="1" applyBorder="1" applyAlignment="1">
      <alignment wrapText="1"/>
    </xf>
    <xf numFmtId="0" fontId="4" fillId="3" borderId="8" xfId="1" applyFont="1" applyFill="1" applyBorder="1" applyAlignment="1">
      <alignment horizontal="left" vertical="center"/>
    </xf>
    <xf numFmtId="4" fontId="5" fillId="0" borderId="8" xfId="2" applyNumberFormat="1" applyFont="1" applyFill="1" applyBorder="1" applyAlignment="1">
      <alignment horizontal="center" vertical="center"/>
    </xf>
    <xf numFmtId="168" fontId="5" fillId="0" borderId="8" xfId="2" applyFont="1" applyFill="1" applyBorder="1" applyAlignment="1">
      <alignment vertical="center"/>
    </xf>
    <xf numFmtId="44" fontId="5" fillId="0" borderId="8" xfId="2" applyNumberFormat="1" applyFont="1" applyFill="1" applyBorder="1" applyAlignment="1">
      <alignment vertical="center"/>
    </xf>
    <xf numFmtId="173" fontId="5" fillId="0" borderId="8" xfId="1" applyNumberFormat="1" applyFont="1" applyBorder="1" applyAlignment="1">
      <alignment horizontal="center" vertical="top"/>
    </xf>
    <xf numFmtId="0" fontId="4" fillId="0" borderId="8" xfId="1" applyFont="1" applyBorder="1" applyAlignment="1">
      <alignment horizontal="center" vertical="center" readingOrder="1"/>
    </xf>
    <xf numFmtId="0" fontId="4" fillId="0" borderId="8" xfId="1" applyFont="1" applyBorder="1" applyAlignment="1">
      <alignment horizontal="right" vertical="center" readingOrder="1"/>
    </xf>
    <xf numFmtId="168" fontId="4" fillId="6" borderId="8" xfId="2" applyFont="1" applyFill="1" applyBorder="1" applyAlignment="1">
      <alignment vertical="center"/>
    </xf>
    <xf numFmtId="0" fontId="5" fillId="0" borderId="8" xfId="1" applyFont="1" applyBorder="1" applyAlignment="1">
      <alignment horizontal="center"/>
    </xf>
    <xf numFmtId="0" fontId="4" fillId="0" borderId="8" xfId="1" applyFont="1" applyBorder="1" applyAlignment="1">
      <alignment horizontal="right" vertical="center"/>
    </xf>
    <xf numFmtId="172" fontId="5" fillId="0" borderId="8" xfId="1" applyNumberFormat="1" applyFont="1" applyBorder="1" applyAlignment="1">
      <alignment horizontal="center"/>
    </xf>
    <xf numFmtId="44" fontId="5" fillId="0" borderId="8" xfId="4" applyNumberFormat="1" applyFont="1" applyFill="1" applyBorder="1"/>
    <xf numFmtId="168" fontId="5" fillId="0" borderId="8" xfId="2" applyFont="1" applyFill="1" applyBorder="1"/>
    <xf numFmtId="0" fontId="4" fillId="0" borderId="8" xfId="1" applyFont="1" applyBorder="1" applyAlignment="1">
      <alignment horizontal="center" vertical="center"/>
    </xf>
    <xf numFmtId="175" fontId="4" fillId="7" borderId="8" xfId="5" applyNumberFormat="1" applyFont="1" applyFill="1" applyBorder="1"/>
    <xf numFmtId="167" fontId="5" fillId="0" borderId="8" xfId="1" applyNumberFormat="1" applyFont="1" applyBorder="1" applyAlignment="1">
      <alignment horizontal="center" vertical="center"/>
    </xf>
    <xf numFmtId="0" fontId="5" fillId="0" borderId="8" xfId="1" applyFont="1" applyBorder="1" applyAlignment="1">
      <alignment horizontal="left" vertical="center" wrapText="1"/>
    </xf>
    <xf numFmtId="4" fontId="5" fillId="0" borderId="8" xfId="1" applyNumberFormat="1" applyFont="1" applyBorder="1" applyAlignment="1">
      <alignment horizontal="center" vertical="center"/>
    </xf>
    <xf numFmtId="173" fontId="5" fillId="4" borderId="8" xfId="1" applyNumberFormat="1" applyFont="1" applyFill="1" applyBorder="1" applyAlignment="1">
      <alignment horizontal="center" vertical="center"/>
    </xf>
    <xf numFmtId="173" fontId="5" fillId="4" borderId="8" xfId="1" applyNumberFormat="1" applyFont="1" applyFill="1" applyBorder="1" applyAlignment="1">
      <alignment horizontal="left" vertical="center" wrapText="1"/>
    </xf>
    <xf numFmtId="175" fontId="4" fillId="0" borderId="8" xfId="5" applyNumberFormat="1" applyFont="1" applyFill="1" applyBorder="1"/>
    <xf numFmtId="175" fontId="4" fillId="5" borderId="8" xfId="5" applyNumberFormat="1" applyFont="1" applyFill="1" applyBorder="1"/>
    <xf numFmtId="168" fontId="4" fillId="3" borderId="8" xfId="2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vertical="center"/>
    </xf>
    <xf numFmtId="44" fontId="4" fillId="3" borderId="8" xfId="1" applyNumberFormat="1" applyFont="1" applyFill="1" applyBorder="1" applyAlignment="1">
      <alignment vertical="center"/>
    </xf>
    <xf numFmtId="2" fontId="5" fillId="4" borderId="8" xfId="1" applyNumberFormat="1" applyFont="1" applyFill="1" applyBorder="1" applyAlignment="1">
      <alignment horizontal="center" vertical="center" wrapText="1" readingOrder="1"/>
    </xf>
    <xf numFmtId="0" fontId="5" fillId="4" borderId="8" xfId="1" applyFont="1" applyFill="1" applyBorder="1" applyAlignment="1">
      <alignment horizontal="justify" vertical="center" wrapText="1" readingOrder="1"/>
    </xf>
    <xf numFmtId="0" fontId="5" fillId="0" borderId="8" xfId="1" applyFont="1" applyBorder="1" applyAlignment="1">
      <alignment horizontal="justify" vertical="justify" wrapText="1" readingOrder="1"/>
    </xf>
    <xf numFmtId="168" fontId="6" fillId="0" borderId="8" xfId="2" applyFont="1" applyFill="1" applyBorder="1" applyAlignment="1">
      <alignment vertical="center"/>
    </xf>
    <xf numFmtId="0" fontId="5" fillId="4" borderId="8" xfId="1" applyFont="1" applyFill="1" applyBorder="1"/>
    <xf numFmtId="0" fontId="5" fillId="4" borderId="8" xfId="1" applyFont="1" applyFill="1" applyBorder="1" applyAlignment="1">
      <alignment horizontal="justify" vertical="justify" wrapText="1" readingOrder="1"/>
    </xf>
    <xf numFmtId="168" fontId="6" fillId="4" borderId="8" xfId="2" applyFont="1" applyFill="1" applyBorder="1" applyAlignment="1">
      <alignment vertical="center"/>
    </xf>
    <xf numFmtId="1" fontId="4" fillId="3" borderId="8" xfId="1" applyNumberFormat="1" applyFont="1" applyFill="1" applyBorder="1" applyAlignment="1">
      <alignment horizontal="center" vertical="center"/>
    </xf>
    <xf numFmtId="0" fontId="4" fillId="3" borderId="8" xfId="1" applyFont="1" applyFill="1" applyBorder="1"/>
    <xf numFmtId="0" fontId="4" fillId="3" borderId="8" xfId="1" applyFont="1" applyFill="1" applyBorder="1" applyAlignment="1">
      <alignment horizontal="center"/>
    </xf>
    <xf numFmtId="166" fontId="4" fillId="3" borderId="8" xfId="1" applyNumberFormat="1" applyFont="1" applyFill="1" applyBorder="1"/>
    <xf numFmtId="173" fontId="5" fillId="0" borderId="8" xfId="1" applyNumberFormat="1" applyFont="1" applyBorder="1" applyAlignment="1">
      <alignment horizontal="center" vertical="center"/>
    </xf>
    <xf numFmtId="0" fontId="4" fillId="4" borderId="8" xfId="1" applyFont="1" applyFill="1" applyBorder="1" applyAlignment="1">
      <alignment vertical="center"/>
    </xf>
    <xf numFmtId="0" fontId="4" fillId="4" borderId="8" xfId="1" applyFont="1" applyFill="1" applyBorder="1" applyAlignment="1">
      <alignment horizontal="center" vertical="center"/>
    </xf>
    <xf numFmtId="0" fontId="4" fillId="4" borderId="8" xfId="1" applyFont="1" applyFill="1" applyBorder="1" applyAlignment="1">
      <alignment horizontal="right" vertical="center"/>
    </xf>
    <xf numFmtId="44" fontId="4" fillId="6" borderId="8" xfId="2" applyNumberFormat="1" applyFont="1" applyFill="1" applyBorder="1" applyAlignment="1">
      <alignment vertical="center"/>
    </xf>
    <xf numFmtId="44" fontId="4" fillId="0" borderId="8" xfId="4" applyNumberFormat="1" applyFont="1" applyFill="1" applyBorder="1"/>
    <xf numFmtId="0" fontId="4" fillId="0" borderId="8" xfId="1" applyFont="1" applyBorder="1" applyAlignment="1">
      <alignment horizontal="center" vertical="center" wrapText="1"/>
    </xf>
    <xf numFmtId="44" fontId="4" fillId="7" borderId="8" xfId="4" applyNumberFormat="1" applyFont="1" applyFill="1" applyBorder="1" applyAlignment="1">
      <alignment vertical="center"/>
    </xf>
    <xf numFmtId="44" fontId="5" fillId="0" borderId="8" xfId="1" applyNumberFormat="1" applyFont="1" applyBorder="1"/>
    <xf numFmtId="0" fontId="4" fillId="0" borderId="8" xfId="1" applyFont="1" applyBorder="1"/>
    <xf numFmtId="0" fontId="4" fillId="0" borderId="8" xfId="1" applyFont="1" applyBorder="1" applyAlignment="1">
      <alignment horizontal="center"/>
    </xf>
    <xf numFmtId="44" fontId="4" fillId="3" borderId="8" xfId="1" applyNumberFormat="1" applyFont="1" applyFill="1" applyBorder="1"/>
    <xf numFmtId="0" fontId="5" fillId="4" borderId="8" xfId="1" applyFont="1" applyFill="1" applyBorder="1" applyAlignment="1">
      <alignment horizontal="left" vertical="center" wrapText="1" readingOrder="1"/>
    </xf>
    <xf numFmtId="0" fontId="4" fillId="3" borderId="8" xfId="1" applyFont="1" applyFill="1" applyBorder="1" applyAlignment="1">
      <alignment vertical="top"/>
    </xf>
    <xf numFmtId="0" fontId="4" fillId="3" borderId="8" xfId="1" applyFont="1" applyFill="1" applyBorder="1" applyAlignment="1">
      <alignment horizontal="center" vertical="top"/>
    </xf>
    <xf numFmtId="44" fontId="4" fillId="3" borderId="8" xfId="1" applyNumberFormat="1" applyFont="1" applyFill="1" applyBorder="1" applyAlignment="1">
      <alignment vertical="top"/>
    </xf>
    <xf numFmtId="0" fontId="5" fillId="0" borderId="8" xfId="1" applyFont="1" applyBorder="1" applyAlignment="1">
      <alignment horizontal="left" vertical="top" wrapText="1"/>
    </xf>
    <xf numFmtId="0" fontId="5" fillId="0" borderId="8" xfId="1" applyFont="1" applyBorder="1" applyAlignment="1">
      <alignment vertical="center" wrapText="1"/>
    </xf>
    <xf numFmtId="0" fontId="8" fillId="0" borderId="8" xfId="6" applyFont="1" applyBorder="1" applyAlignment="1">
      <alignment horizontal="center" vertical="top"/>
    </xf>
    <xf numFmtId="0" fontId="5" fillId="0" borderId="8" xfId="1" applyFont="1" applyBorder="1" applyAlignment="1">
      <alignment horizontal="left" wrapText="1"/>
    </xf>
    <xf numFmtId="0" fontId="5" fillId="4" borderId="8" xfId="1" applyFont="1" applyFill="1" applyBorder="1" applyAlignment="1">
      <alignment horizontal="left"/>
    </xf>
    <xf numFmtId="0" fontId="4" fillId="0" borderId="8" xfId="1" applyFont="1" applyBorder="1" applyAlignment="1">
      <alignment horizontal="right"/>
    </xf>
    <xf numFmtId="166" fontId="4" fillId="6" borderId="8" xfId="1" applyNumberFormat="1" applyFont="1" applyFill="1" applyBorder="1"/>
    <xf numFmtId="9" fontId="5" fillId="0" borderId="8" xfId="1" applyNumberFormat="1" applyFont="1" applyBorder="1" applyAlignment="1">
      <alignment horizontal="center"/>
    </xf>
    <xf numFmtId="165" fontId="4" fillId="3" borderId="8" xfId="7" applyFont="1" applyFill="1" applyBorder="1" applyAlignment="1">
      <alignment horizontal="center"/>
    </xf>
    <xf numFmtId="4" fontId="5" fillId="0" borderId="8" xfId="1" applyNumberFormat="1" applyFont="1" applyBorder="1" applyAlignment="1">
      <alignment horizontal="center"/>
    </xf>
    <xf numFmtId="2" fontId="5" fillId="0" borderId="8" xfId="1" applyNumberFormat="1" applyFont="1" applyBorder="1" applyAlignment="1">
      <alignment horizontal="center"/>
    </xf>
    <xf numFmtId="0" fontId="4" fillId="3" borderId="8" xfId="1" applyFont="1" applyFill="1" applyBorder="1" applyAlignment="1">
      <alignment horizontal="left"/>
    </xf>
    <xf numFmtId="0" fontId="8" fillId="0" borderId="8" xfId="6" applyFont="1" applyBorder="1" applyAlignment="1">
      <alignment horizontal="center" vertical="center"/>
    </xf>
    <xf numFmtId="167" fontId="5" fillId="0" borderId="8" xfId="1" applyNumberFormat="1" applyFont="1" applyBorder="1" applyAlignment="1">
      <alignment horizontal="center"/>
    </xf>
    <xf numFmtId="1" fontId="5" fillId="0" borderId="8" xfId="1" applyNumberFormat="1" applyFont="1" applyBorder="1" applyAlignment="1">
      <alignment horizontal="center" vertical="center"/>
    </xf>
    <xf numFmtId="0" fontId="5" fillId="4" borderId="8" xfId="1" applyFont="1" applyFill="1" applyBorder="1" applyAlignment="1">
      <alignment horizontal="right" vertical="center"/>
    </xf>
    <xf numFmtId="165" fontId="5" fillId="0" borderId="8" xfId="7" applyFont="1" applyFill="1" applyBorder="1" applyAlignment="1">
      <alignment horizontal="center"/>
    </xf>
    <xf numFmtId="176" fontId="4" fillId="6" borderId="8" xfId="7" applyNumberFormat="1" applyFont="1" applyFill="1" applyBorder="1" applyAlignment="1">
      <alignment horizontal="center"/>
    </xf>
    <xf numFmtId="9" fontId="5" fillId="0" borderId="8" xfId="8" applyFont="1" applyBorder="1" applyAlignment="1">
      <alignment horizontal="center"/>
    </xf>
    <xf numFmtId="9" fontId="5" fillId="0" borderId="8" xfId="7" applyNumberFormat="1" applyFont="1" applyFill="1" applyBorder="1" applyAlignment="1">
      <alignment horizontal="center"/>
    </xf>
    <xf numFmtId="165" fontId="5" fillId="0" borderId="8" xfId="7" applyFont="1" applyBorder="1" applyAlignment="1">
      <alignment horizontal="center"/>
    </xf>
    <xf numFmtId="168" fontId="4" fillId="5" borderId="8" xfId="2" applyFont="1" applyFill="1" applyBorder="1"/>
    <xf numFmtId="44" fontId="4" fillId="5" borderId="8" xfId="1" applyNumberFormat="1" applyFont="1" applyFill="1" applyBorder="1"/>
    <xf numFmtId="0" fontId="4" fillId="0" borderId="8" xfId="1" applyFont="1" applyBorder="1" applyAlignment="1">
      <alignment horizontal="left"/>
    </xf>
    <xf numFmtId="176" fontId="4" fillId="3" borderId="8" xfId="7" applyNumberFormat="1" applyFont="1" applyFill="1" applyBorder="1" applyAlignment="1">
      <alignment horizontal="center"/>
    </xf>
    <xf numFmtId="176" fontId="5" fillId="0" borderId="8" xfId="7" applyNumberFormat="1" applyFont="1" applyBorder="1" applyAlignment="1">
      <alignment horizontal="center"/>
    </xf>
    <xf numFmtId="0" fontId="5" fillId="4" borderId="8" xfId="1" applyFont="1" applyFill="1" applyBorder="1" applyAlignment="1">
      <alignment horizontal="left" vertical="center"/>
    </xf>
    <xf numFmtId="178" fontId="4" fillId="3" borderId="8" xfId="7" applyNumberFormat="1" applyFont="1" applyFill="1" applyBorder="1" applyAlignment="1">
      <alignment horizontal="center"/>
    </xf>
    <xf numFmtId="0" fontId="5" fillId="0" borderId="8" xfId="1" applyFont="1" applyBorder="1" applyAlignment="1">
      <alignment horizontal="right"/>
    </xf>
    <xf numFmtId="176" fontId="4" fillId="0" borderId="8" xfId="7" applyNumberFormat="1" applyFont="1" applyFill="1" applyBorder="1" applyAlignment="1">
      <alignment horizontal="center"/>
    </xf>
    <xf numFmtId="9" fontId="5" fillId="0" borderId="8" xfId="8" applyFont="1" applyFill="1" applyBorder="1" applyAlignment="1">
      <alignment horizontal="center"/>
    </xf>
    <xf numFmtId="176" fontId="5" fillId="0" borderId="8" xfId="7" applyNumberFormat="1" applyFont="1" applyFill="1" applyBorder="1" applyAlignment="1">
      <alignment horizontal="center"/>
    </xf>
    <xf numFmtId="4" fontId="5" fillId="4" borderId="8" xfId="1" applyNumberFormat="1" applyFont="1" applyFill="1" applyBorder="1" applyAlignment="1">
      <alignment horizontal="center" wrapText="1"/>
    </xf>
    <xf numFmtId="4" fontId="5" fillId="4" borderId="8" xfId="1" applyNumberFormat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vertical="center" wrapText="1" readingOrder="1"/>
    </xf>
    <xf numFmtId="4" fontId="5" fillId="3" borderId="8" xfId="1" applyNumberFormat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justify" vertical="center" wrapText="1" readingOrder="1"/>
    </xf>
    <xf numFmtId="0" fontId="5" fillId="3" borderId="8" xfId="1" applyFont="1" applyFill="1" applyBorder="1" applyAlignment="1">
      <alignment horizontal="center" vertical="center"/>
    </xf>
    <xf numFmtId="2" fontId="5" fillId="3" borderId="8" xfId="1" applyNumberFormat="1" applyFont="1" applyFill="1" applyBorder="1" applyAlignment="1">
      <alignment horizontal="center" vertical="center"/>
    </xf>
    <xf numFmtId="168" fontId="5" fillId="3" borderId="8" xfId="2" applyFont="1" applyFill="1" applyBorder="1" applyAlignment="1">
      <alignment vertical="center"/>
    </xf>
    <xf numFmtId="44" fontId="4" fillId="3" borderId="8" xfId="2" applyNumberFormat="1" applyFont="1" applyFill="1" applyBorder="1" applyAlignment="1">
      <alignment vertical="center"/>
    </xf>
    <xf numFmtId="0" fontId="4" fillId="3" borderId="8" xfId="1" applyFont="1" applyFill="1" applyBorder="1" applyAlignment="1">
      <alignment vertical="center" readingOrder="1"/>
    </xf>
    <xf numFmtId="0" fontId="5" fillId="3" borderId="8" xfId="1" applyFont="1" applyFill="1" applyBorder="1" applyAlignment="1">
      <alignment horizontal="center"/>
    </xf>
    <xf numFmtId="0" fontId="5" fillId="3" borderId="8" xfId="1" applyFont="1" applyFill="1" applyBorder="1"/>
    <xf numFmtId="0" fontId="6" fillId="4" borderId="8" xfId="1" applyFont="1" applyFill="1" applyBorder="1" applyAlignment="1">
      <alignment horizontal="justify" vertical="center" wrapText="1" readingOrder="1"/>
    </xf>
    <xf numFmtId="0" fontId="5" fillId="4" borderId="8" xfId="1" applyFont="1" applyFill="1" applyBorder="1" applyAlignment="1">
      <alignment wrapText="1"/>
    </xf>
    <xf numFmtId="0" fontId="4" fillId="3" borderId="8" xfId="1" applyFont="1" applyFill="1" applyBorder="1" applyAlignment="1">
      <alignment horizontal="left" vertical="center" wrapText="1" readingOrder="1"/>
    </xf>
    <xf numFmtId="168" fontId="4" fillId="3" borderId="8" xfId="2" applyFont="1" applyFill="1" applyBorder="1"/>
    <xf numFmtId="0" fontId="4" fillId="3" borderId="8" xfId="1" applyFont="1" applyFill="1" applyBorder="1" applyAlignment="1">
      <alignment horizontal="center" vertical="center" wrapText="1" readingOrder="1"/>
    </xf>
    <xf numFmtId="44" fontId="4" fillId="3" borderId="8" xfId="1" applyNumberFormat="1" applyFont="1" applyFill="1" applyBorder="1" applyAlignment="1">
      <alignment horizontal="justify" vertical="center" wrapText="1" readingOrder="1"/>
    </xf>
    <xf numFmtId="0" fontId="3" fillId="3" borderId="8" xfId="1" applyFont="1" applyFill="1" applyBorder="1" applyAlignment="1">
      <alignment horizontal="center" vertical="center" wrapText="1" readingOrder="1"/>
    </xf>
    <xf numFmtId="0" fontId="3" fillId="3" borderId="8" xfId="1" applyFont="1" applyFill="1" applyBorder="1" applyAlignment="1">
      <alignment horizontal="justify" vertical="center" wrapText="1" readingOrder="1"/>
    </xf>
    <xf numFmtId="167" fontId="6" fillId="4" borderId="8" xfId="1" applyNumberFormat="1" applyFont="1" applyFill="1" applyBorder="1" applyAlignment="1">
      <alignment horizontal="center" vertical="center"/>
    </xf>
    <xf numFmtId="4" fontId="6" fillId="4" borderId="8" xfId="1" applyNumberFormat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left" vertical="center" wrapText="1" readingOrder="1"/>
    </xf>
    <xf numFmtId="0" fontId="6" fillId="4" borderId="8" xfId="1" applyFont="1" applyFill="1" applyBorder="1" applyAlignment="1">
      <alignment horizontal="center" vertical="center"/>
    </xf>
    <xf numFmtId="0" fontId="4" fillId="4" borderId="8" xfId="1" applyFont="1" applyFill="1" applyBorder="1" applyAlignment="1">
      <alignment vertical="justify" readingOrder="1"/>
    </xf>
    <xf numFmtId="0" fontId="4" fillId="4" borderId="8" xfId="1" applyFont="1" applyFill="1" applyBorder="1" applyAlignment="1">
      <alignment horizontal="center" vertical="justify" readingOrder="1"/>
    </xf>
    <xf numFmtId="0" fontId="4" fillId="0" borderId="8" xfId="1" applyFont="1" applyBorder="1" applyAlignment="1">
      <alignment vertical="justify" readingOrder="1"/>
    </xf>
    <xf numFmtId="175" fontId="5" fillId="0" borderId="8" xfId="5" applyNumberFormat="1" applyFont="1" applyBorder="1"/>
    <xf numFmtId="0" fontId="4" fillId="5" borderId="8" xfId="1" applyFont="1" applyFill="1" applyBorder="1" applyAlignment="1">
      <alignment vertical="center"/>
    </xf>
    <xf numFmtId="0" fontId="4" fillId="5" borderId="8" xfId="1" applyFont="1" applyFill="1" applyBorder="1" applyAlignment="1">
      <alignment horizontal="center" vertical="center"/>
    </xf>
    <xf numFmtId="0" fontId="4" fillId="5" borderId="8" xfId="1" applyFont="1" applyFill="1" applyBorder="1" applyAlignment="1">
      <alignment horizontal="right" vertical="center"/>
    </xf>
    <xf numFmtId="4" fontId="5" fillId="0" borderId="8" xfId="1" applyNumberFormat="1" applyFont="1" applyBorder="1" applyAlignment="1">
      <alignment horizontal="center" vertical="center" wrapText="1" readingOrder="1"/>
    </xf>
    <xf numFmtId="0" fontId="5" fillId="0" borderId="8" xfId="1" applyFont="1" applyBorder="1" applyAlignment="1">
      <alignment horizontal="center" vertical="center" wrapText="1" readingOrder="1"/>
    </xf>
    <xf numFmtId="2" fontId="5" fillId="0" borderId="8" xfId="1" applyNumberFormat="1" applyFont="1" applyBorder="1" applyAlignment="1">
      <alignment horizontal="center" vertical="center" wrapText="1" readingOrder="1"/>
    </xf>
    <xf numFmtId="0" fontId="5" fillId="4" borderId="8" xfId="1" applyFont="1" applyFill="1" applyBorder="1" applyAlignment="1">
      <alignment horizontal="center" vertical="center" wrapText="1" readingOrder="1"/>
    </xf>
    <xf numFmtId="2" fontId="8" fillId="0" borderId="8" xfId="6" applyNumberFormat="1" applyFont="1" applyBorder="1" applyAlignment="1">
      <alignment horizontal="center" vertical="top"/>
    </xf>
    <xf numFmtId="0" fontId="8" fillId="4" borderId="8" xfId="6" applyFont="1" applyFill="1" applyBorder="1" applyAlignment="1">
      <alignment horizontal="center" vertical="top"/>
    </xf>
    <xf numFmtId="167" fontId="8" fillId="0" borderId="8" xfId="6" applyNumberFormat="1" applyFont="1" applyBorder="1" applyAlignment="1">
      <alignment horizontal="center" vertical="top"/>
    </xf>
    <xf numFmtId="173" fontId="4" fillId="3" borderId="8" xfId="1" applyNumberFormat="1" applyFont="1" applyFill="1" applyBorder="1" applyAlignment="1">
      <alignment horizontal="center" vertical="center"/>
    </xf>
    <xf numFmtId="173" fontId="4" fillId="3" borderId="8" xfId="1" applyNumberFormat="1" applyFont="1" applyFill="1" applyBorder="1"/>
    <xf numFmtId="173" fontId="4" fillId="3" borderId="8" xfId="1" applyNumberFormat="1" applyFont="1" applyFill="1" applyBorder="1" applyAlignment="1">
      <alignment horizontal="center"/>
    </xf>
    <xf numFmtId="173" fontId="5" fillId="0" borderId="8" xfId="1" applyNumberFormat="1" applyFont="1" applyBorder="1" applyAlignment="1">
      <alignment wrapText="1"/>
    </xf>
    <xf numFmtId="173" fontId="5" fillId="0" borderId="8" xfId="1" applyNumberFormat="1" applyFont="1" applyBorder="1"/>
    <xf numFmtId="1" fontId="9" fillId="0" borderId="8" xfId="6" applyNumberFormat="1" applyFont="1" applyBorder="1" applyAlignment="1">
      <alignment vertical="top"/>
    </xf>
    <xf numFmtId="1" fontId="9" fillId="0" borderId="8" xfId="6" applyNumberFormat="1" applyFont="1" applyBorder="1" applyAlignment="1">
      <alignment horizontal="center" vertical="top"/>
    </xf>
    <xf numFmtId="1" fontId="9" fillId="0" borderId="8" xfId="6" applyNumberFormat="1" applyFont="1" applyBorder="1" applyAlignment="1">
      <alignment horizontal="right" vertical="top"/>
    </xf>
    <xf numFmtId="44" fontId="4" fillId="8" borderId="8" xfId="1" applyNumberFormat="1" applyFont="1" applyFill="1" applyBorder="1" applyAlignment="1">
      <alignment vertical="center"/>
    </xf>
    <xf numFmtId="0" fontId="9" fillId="0" borderId="8" xfId="6" applyFont="1" applyBorder="1" applyAlignment="1">
      <alignment vertical="top"/>
    </xf>
    <xf numFmtId="0" fontId="9" fillId="0" borderId="8" xfId="6" applyFont="1" applyBorder="1" applyAlignment="1">
      <alignment horizontal="right" vertical="top"/>
    </xf>
    <xf numFmtId="9" fontId="5" fillId="0" borderId="8" xfId="8" applyFont="1" applyFill="1" applyBorder="1" applyAlignment="1">
      <alignment horizontal="center" vertical="center" wrapText="1" readingOrder="1"/>
    </xf>
    <xf numFmtId="9" fontId="5" fillId="0" borderId="8" xfId="8" applyFont="1" applyBorder="1" applyAlignment="1">
      <alignment horizontal="center" vertical="center" wrapText="1" readingOrder="1"/>
    </xf>
    <xf numFmtId="9" fontId="5" fillId="0" borderId="8" xfId="8" applyFont="1" applyFill="1" applyBorder="1" applyAlignment="1">
      <alignment vertical="center" wrapText="1" readingOrder="1"/>
    </xf>
    <xf numFmtId="4" fontId="8" fillId="0" borderId="8" xfId="6" applyNumberFormat="1" applyFont="1" applyBorder="1" applyAlignment="1">
      <alignment horizontal="right" vertical="top"/>
    </xf>
    <xf numFmtId="0" fontId="4" fillId="0" borderId="8" xfId="1" applyFont="1" applyBorder="1" applyAlignment="1">
      <alignment horizontal="center" vertical="center" wrapText="1" readingOrder="1"/>
    </xf>
    <xf numFmtId="1" fontId="4" fillId="3" borderId="8" xfId="1" applyNumberFormat="1" applyFont="1" applyFill="1" applyBorder="1" applyAlignment="1">
      <alignment horizontal="center" vertical="center" wrapText="1" readingOrder="1"/>
    </xf>
    <xf numFmtId="168" fontId="4" fillId="3" borderId="8" xfId="1" applyNumberFormat="1" applyFont="1" applyFill="1" applyBorder="1" applyAlignment="1">
      <alignment horizontal="center" vertical="center"/>
    </xf>
    <xf numFmtId="173" fontId="5" fillId="0" borderId="8" xfId="1" applyNumberFormat="1" applyFont="1" applyBorder="1" applyAlignment="1">
      <alignment horizontal="center" vertical="center" wrapText="1" readingOrder="1"/>
    </xf>
    <xf numFmtId="0" fontId="8" fillId="0" borderId="8" xfId="6" applyFont="1" applyBorder="1" applyAlignment="1">
      <alignment horizontal="left" vertical="top"/>
    </xf>
    <xf numFmtId="2" fontId="8" fillId="0" borderId="8" xfId="6" applyNumberFormat="1" applyFont="1" applyBorder="1" applyAlignment="1">
      <alignment horizontal="center" vertical="center"/>
    </xf>
    <xf numFmtId="173" fontId="5" fillId="4" borderId="8" xfId="1" applyNumberFormat="1" applyFont="1" applyFill="1" applyBorder="1" applyAlignment="1">
      <alignment horizontal="center" vertical="center" wrapText="1" readingOrder="1"/>
    </xf>
    <xf numFmtId="167" fontId="5" fillId="0" borderId="8" xfId="1" applyNumberFormat="1" applyFont="1" applyBorder="1" applyAlignment="1">
      <alignment horizontal="center" vertical="center" wrapText="1" readingOrder="1"/>
    </xf>
    <xf numFmtId="168" fontId="4" fillId="6" borderId="8" xfId="2" applyFont="1" applyFill="1" applyBorder="1" applyAlignment="1">
      <alignment horizontal="justify" vertical="center" wrapText="1" readingOrder="1"/>
    </xf>
    <xf numFmtId="0" fontId="5" fillId="0" borderId="8" xfId="1" applyFont="1" applyBorder="1" applyAlignment="1">
      <alignment vertical="center" wrapText="1" readingOrder="1"/>
    </xf>
    <xf numFmtId="168" fontId="5" fillId="0" borderId="8" xfId="2" applyFont="1" applyBorder="1" applyAlignment="1">
      <alignment horizontal="justify" vertical="center" wrapText="1" readingOrder="1"/>
    </xf>
    <xf numFmtId="0" fontId="5" fillId="0" borderId="8" xfId="1" applyFont="1" applyBorder="1" applyAlignment="1">
      <alignment horizontal="justify" vertical="justify" readingOrder="1"/>
    </xf>
    <xf numFmtId="171" fontId="4" fillId="6" borderId="8" xfId="1" applyNumberFormat="1" applyFont="1" applyFill="1" applyBorder="1"/>
    <xf numFmtId="0" fontId="4" fillId="3" borderId="8" xfId="1" applyFont="1" applyFill="1" applyBorder="1" applyAlignment="1">
      <alignment horizontal="justify" vertical="justify" wrapText="1" readingOrder="1"/>
    </xf>
    <xf numFmtId="167" fontId="5" fillId="4" borderId="8" xfId="1" applyNumberFormat="1" applyFont="1" applyFill="1" applyBorder="1" applyAlignment="1">
      <alignment horizontal="center"/>
    </xf>
    <xf numFmtId="2" fontId="5" fillId="4" borderId="8" xfId="1" applyNumberFormat="1" applyFont="1" applyFill="1" applyBorder="1" applyAlignment="1">
      <alignment horizontal="center"/>
    </xf>
    <xf numFmtId="171" fontId="3" fillId="3" borderId="8" xfId="1" applyNumberFormat="1" applyFont="1" applyFill="1" applyBorder="1"/>
    <xf numFmtId="171" fontId="4" fillId="6" borderId="8" xfId="1" applyNumberFormat="1" applyFont="1" applyFill="1" applyBorder="1" applyAlignment="1">
      <alignment horizontal="center" vertical="center"/>
    </xf>
    <xf numFmtId="168" fontId="4" fillId="3" borderId="8" xfId="2" applyFont="1" applyFill="1" applyBorder="1" applyAlignment="1">
      <alignment horizontal="center" vertical="center"/>
    </xf>
    <xf numFmtId="166" fontId="4" fillId="3" borderId="8" xfId="1" applyNumberFormat="1" applyFont="1" applyFill="1" applyBorder="1" applyAlignment="1">
      <alignment vertical="center"/>
    </xf>
    <xf numFmtId="4" fontId="4" fillId="0" borderId="8" xfId="1" applyNumberFormat="1" applyFont="1" applyBorder="1" applyAlignment="1">
      <alignment vertical="center"/>
    </xf>
    <xf numFmtId="4" fontId="4" fillId="0" borderId="8" xfId="1" applyNumberFormat="1" applyFont="1" applyBorder="1" applyAlignment="1">
      <alignment horizontal="center" vertical="center"/>
    </xf>
    <xf numFmtId="4" fontId="4" fillId="0" borderId="8" xfId="1" applyNumberFormat="1" applyFont="1" applyBorder="1" applyAlignment="1">
      <alignment horizontal="right" vertical="center"/>
    </xf>
    <xf numFmtId="44" fontId="5" fillId="0" borderId="8" xfId="2" applyNumberFormat="1" applyFont="1" applyFill="1" applyBorder="1" applyAlignment="1">
      <alignment vertical="center" wrapText="1"/>
    </xf>
    <xf numFmtId="44" fontId="5" fillId="0" borderId="8" xfId="2" applyNumberFormat="1" applyFont="1" applyFill="1" applyBorder="1" applyAlignment="1">
      <alignment horizontal="center" vertical="center"/>
    </xf>
    <xf numFmtId="2" fontId="5" fillId="0" borderId="8" xfId="2" applyNumberFormat="1" applyFont="1" applyFill="1" applyBorder="1" applyAlignment="1">
      <alignment vertical="center"/>
    </xf>
    <xf numFmtId="0" fontId="6" fillId="0" borderId="8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center" vertical="center" wrapText="1"/>
    </xf>
    <xf numFmtId="2" fontId="5" fillId="0" borderId="8" xfId="1" applyNumberFormat="1" applyFont="1" applyBorder="1" applyAlignment="1">
      <alignment vertical="center"/>
    </xf>
    <xf numFmtId="176" fontId="5" fillId="0" borderId="8" xfId="7" applyNumberFormat="1" applyFont="1" applyFill="1" applyBorder="1" applyAlignment="1">
      <alignment horizontal="center" vertical="center"/>
    </xf>
    <xf numFmtId="4" fontId="4" fillId="4" borderId="8" xfId="1" applyNumberFormat="1" applyFont="1" applyFill="1" applyBorder="1" applyAlignment="1">
      <alignment vertical="center"/>
    </xf>
    <xf numFmtId="4" fontId="4" fillId="4" borderId="8" xfId="1" applyNumberFormat="1" applyFont="1" applyFill="1" applyBorder="1" applyAlignment="1">
      <alignment horizontal="center" vertical="center"/>
    </xf>
    <xf numFmtId="4" fontId="4" fillId="4" borderId="8" xfId="1" applyNumberFormat="1" applyFont="1" applyFill="1" applyBorder="1" applyAlignment="1">
      <alignment horizontal="right" vertical="center"/>
    </xf>
    <xf numFmtId="0" fontId="5" fillId="4" borderId="8" xfId="1" applyFont="1" applyFill="1" applyBorder="1" applyAlignment="1">
      <alignment vertical="center" wrapText="1"/>
    </xf>
    <xf numFmtId="2" fontId="5" fillId="4" borderId="8" xfId="1" applyNumberFormat="1" applyFont="1" applyFill="1" applyBorder="1" applyAlignment="1">
      <alignment vertical="center"/>
    </xf>
    <xf numFmtId="44" fontId="5" fillId="4" borderId="8" xfId="2" applyNumberFormat="1" applyFont="1" applyFill="1" applyBorder="1" applyAlignment="1">
      <alignment vertical="center" wrapText="1"/>
    </xf>
    <xf numFmtId="44" fontId="5" fillId="0" borderId="8" xfId="2" applyNumberFormat="1" applyFont="1" applyFill="1" applyBorder="1" applyAlignment="1">
      <alignment horizontal="left" vertical="center" wrapText="1"/>
    </xf>
    <xf numFmtId="2" fontId="5" fillId="4" borderId="8" xfId="1" applyNumberFormat="1" applyFont="1" applyFill="1" applyBorder="1" applyAlignment="1">
      <alignment horizontal="right" vertical="center"/>
    </xf>
    <xf numFmtId="168" fontId="5" fillId="4" borderId="8" xfId="2" applyFont="1" applyFill="1" applyBorder="1" applyAlignment="1">
      <alignment horizontal="justify" vertical="center" wrapText="1" readingOrder="1"/>
    </xf>
    <xf numFmtId="0" fontId="5" fillId="4" borderId="8" xfId="1" applyFont="1" applyFill="1" applyBorder="1" applyAlignment="1">
      <alignment horizontal="left" vertical="justify" wrapText="1" readingOrder="1"/>
    </xf>
    <xf numFmtId="171" fontId="4" fillId="6" borderId="8" xfId="1" applyNumberFormat="1" applyFont="1" applyFill="1" applyBorder="1" applyAlignment="1">
      <alignment horizontal="right" vertical="center"/>
    </xf>
    <xf numFmtId="0" fontId="4" fillId="4" borderId="8" xfId="1" applyFont="1" applyFill="1" applyBorder="1"/>
    <xf numFmtId="0" fontId="4" fillId="4" borderId="8" xfId="1" applyFont="1" applyFill="1" applyBorder="1" applyAlignment="1">
      <alignment horizontal="center"/>
    </xf>
    <xf numFmtId="173" fontId="5" fillId="0" borderId="8" xfId="1" applyNumberFormat="1" applyFont="1" applyBorder="1" applyAlignment="1">
      <alignment horizontal="center"/>
    </xf>
    <xf numFmtId="167" fontId="6" fillId="0" borderId="8" xfId="1" applyNumberFormat="1" applyFont="1" applyBorder="1" applyAlignment="1">
      <alignment horizontal="center" vertical="center"/>
    </xf>
    <xf numFmtId="168" fontId="5" fillId="0" borderId="8" xfId="2" applyFont="1" applyFill="1" applyBorder="1" applyAlignment="1">
      <alignment horizontal="center" vertical="center"/>
    </xf>
    <xf numFmtId="3" fontId="3" fillId="3" borderId="8" xfId="1" applyNumberFormat="1" applyFont="1" applyFill="1" applyBorder="1" applyAlignment="1">
      <alignment horizontal="center" vertical="center"/>
    </xf>
    <xf numFmtId="4" fontId="5" fillId="3" borderId="8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vertical="center" wrapText="1"/>
    </xf>
    <xf numFmtId="168" fontId="5" fillId="3" borderId="8" xfId="2" applyFont="1" applyFill="1" applyBorder="1" applyAlignment="1">
      <alignment horizontal="center" vertical="center"/>
    </xf>
    <xf numFmtId="0" fontId="5" fillId="0" borderId="8" xfId="1" applyFont="1" applyBorder="1" applyAlignment="1">
      <alignment horizontal="justify" vertical="center" readingOrder="1"/>
    </xf>
    <xf numFmtId="0" fontId="5" fillId="0" borderId="8" xfId="1" applyFont="1" applyBorder="1" applyAlignment="1">
      <alignment vertical="center" readingOrder="1"/>
    </xf>
    <xf numFmtId="164" fontId="4" fillId="3" borderId="8" xfId="1" applyNumberFormat="1" applyFont="1" applyFill="1" applyBorder="1"/>
    <xf numFmtId="0" fontId="8" fillId="0" borderId="8" xfId="1" applyFont="1" applyBorder="1" applyAlignment="1">
      <alignment horizontal="center" vertical="center"/>
    </xf>
    <xf numFmtId="0" fontId="8" fillId="0" borderId="8" xfId="1" applyFont="1" applyBorder="1" applyAlignment="1">
      <alignment vertical="center" wrapText="1"/>
    </xf>
    <xf numFmtId="0" fontId="8" fillId="0" borderId="8" xfId="1" applyFont="1" applyBorder="1" applyAlignment="1">
      <alignment vertical="center"/>
    </xf>
    <xf numFmtId="164" fontId="8" fillId="0" borderId="8" xfId="1" applyNumberFormat="1" applyFont="1" applyBorder="1" applyAlignment="1">
      <alignment vertical="center"/>
    </xf>
    <xf numFmtId="2" fontId="8" fillId="0" borderId="8" xfId="1" applyNumberFormat="1" applyFont="1" applyBorder="1" applyAlignment="1">
      <alignment horizontal="center" vertical="center"/>
    </xf>
    <xf numFmtId="0" fontId="8" fillId="9" borderId="8" xfId="1" applyFont="1" applyFill="1" applyBorder="1" applyAlignment="1">
      <alignment vertical="center" wrapText="1"/>
    </xf>
    <xf numFmtId="0" fontId="8" fillId="0" borderId="8" xfId="1" applyFont="1" applyBorder="1" applyAlignment="1">
      <alignment horizontal="center"/>
    </xf>
    <xf numFmtId="164" fontId="8" fillId="9" borderId="8" xfId="1" applyNumberFormat="1" applyFont="1" applyFill="1" applyBorder="1" applyAlignment="1">
      <alignment vertical="center"/>
    </xf>
    <xf numFmtId="0" fontId="8" fillId="0" borderId="8" xfId="1" applyFont="1" applyBorder="1" applyAlignment="1">
      <alignment horizontal="left" vertical="center" wrapText="1"/>
    </xf>
    <xf numFmtId="0" fontId="8" fillId="0" borderId="8" xfId="1" applyFont="1" applyBorder="1" applyAlignment="1">
      <alignment wrapText="1"/>
    </xf>
    <xf numFmtId="0" fontId="5" fillId="0" borderId="8" xfId="1" applyFont="1" applyBorder="1" applyAlignment="1">
      <alignment horizontal="center" vertical="justify" wrapText="1" readingOrder="1"/>
    </xf>
    <xf numFmtId="0" fontId="5" fillId="0" borderId="8" xfId="1" applyFont="1" applyBorder="1" applyAlignment="1">
      <alignment horizontal="left" vertical="center" wrapText="1" readingOrder="1"/>
    </xf>
    <xf numFmtId="173" fontId="5" fillId="4" borderId="8" xfId="1" applyNumberFormat="1" applyFont="1" applyFill="1" applyBorder="1" applyAlignment="1">
      <alignment wrapText="1"/>
    </xf>
    <xf numFmtId="173" fontId="5" fillId="4" borderId="8" xfId="1" applyNumberFormat="1" applyFont="1" applyFill="1" applyBorder="1"/>
    <xf numFmtId="0" fontId="4" fillId="4" borderId="8" xfId="1" applyFont="1" applyFill="1" applyBorder="1" applyAlignment="1">
      <alignment vertical="center" readingOrder="1"/>
    </xf>
    <xf numFmtId="0" fontId="4" fillId="4" borderId="8" xfId="1" applyFont="1" applyFill="1" applyBorder="1" applyAlignment="1">
      <alignment horizontal="center" vertical="center" readingOrder="1"/>
    </xf>
    <xf numFmtId="0" fontId="4" fillId="4" borderId="8" xfId="1" applyFont="1" applyFill="1" applyBorder="1" applyAlignment="1">
      <alignment horizontal="right" vertical="center" readingOrder="1"/>
    </xf>
    <xf numFmtId="175" fontId="4" fillId="6" borderId="8" xfId="5" applyNumberFormat="1" applyFont="1" applyFill="1" applyBorder="1" applyAlignment="1">
      <alignment horizontal="right" vertical="center"/>
    </xf>
    <xf numFmtId="172" fontId="4" fillId="0" borderId="8" xfId="1" applyNumberFormat="1" applyFont="1" applyBorder="1" applyAlignment="1">
      <alignment horizontal="center" vertical="center"/>
    </xf>
    <xf numFmtId="172" fontId="4" fillId="0" borderId="8" xfId="1" applyNumberFormat="1" applyFont="1" applyBorder="1" applyAlignment="1">
      <alignment vertical="center"/>
    </xf>
    <xf numFmtId="0" fontId="6" fillId="0" borderId="8" xfId="1" applyFont="1" applyBorder="1" applyAlignment="1">
      <alignment vertical="center" wrapText="1" readingOrder="1"/>
    </xf>
    <xf numFmtId="0" fontId="4" fillId="4" borderId="8" xfId="1" applyFont="1" applyFill="1" applyBorder="1" applyAlignment="1">
      <alignment horizontal="center" vertical="center" wrapText="1" readingOrder="1"/>
    </xf>
    <xf numFmtId="171" fontId="4" fillId="6" borderId="8" xfId="1" applyNumberFormat="1" applyFont="1" applyFill="1" applyBorder="1" applyAlignment="1">
      <alignment vertical="center"/>
    </xf>
    <xf numFmtId="166" fontId="5" fillId="0" borderId="0" xfId="1" applyNumberFormat="1" applyFont="1"/>
    <xf numFmtId="0" fontId="4" fillId="5" borderId="0" xfId="1" applyFont="1" applyFill="1"/>
    <xf numFmtId="0" fontId="5" fillId="0" borderId="0" xfId="1" applyFont="1" applyAlignment="1">
      <alignment wrapText="1"/>
    </xf>
    <xf numFmtId="165" fontId="5" fillId="0" borderId="0" xfId="7" applyFont="1"/>
    <xf numFmtId="0" fontId="4" fillId="0" borderId="0" xfId="1" applyFont="1" applyAlignment="1">
      <alignment horizontal="center"/>
    </xf>
    <xf numFmtId="165" fontId="4" fillId="0" borderId="0" xfId="7" applyFont="1" applyFill="1" applyBorder="1"/>
    <xf numFmtId="0" fontId="5" fillId="5" borderId="8" xfId="1" applyFont="1" applyFill="1" applyBorder="1" applyAlignment="1">
      <alignment horizontal="center" vertical="center"/>
    </xf>
    <xf numFmtId="44" fontId="5" fillId="5" borderId="8" xfId="2" applyNumberFormat="1" applyFont="1" applyFill="1" applyBorder="1" applyAlignment="1">
      <alignment vertical="center" wrapText="1"/>
    </xf>
    <xf numFmtId="44" fontId="5" fillId="5" borderId="8" xfId="2" applyNumberFormat="1" applyFont="1" applyFill="1" applyBorder="1" applyAlignment="1">
      <alignment horizontal="center" vertical="center"/>
    </xf>
    <xf numFmtId="2" fontId="5" fillId="5" borderId="8" xfId="2" applyNumberFormat="1" applyFont="1" applyFill="1" applyBorder="1" applyAlignment="1">
      <alignment vertical="center"/>
    </xf>
    <xf numFmtId="44" fontId="5" fillId="5" borderId="8" xfId="2" applyNumberFormat="1" applyFont="1" applyFill="1" applyBorder="1" applyAlignment="1">
      <alignment vertical="center"/>
    </xf>
    <xf numFmtId="0" fontId="5" fillId="5" borderId="0" xfId="1" applyFont="1" applyFill="1"/>
    <xf numFmtId="167" fontId="5" fillId="5" borderId="8" xfId="1" applyNumberFormat="1" applyFont="1" applyFill="1" applyBorder="1" applyAlignment="1">
      <alignment horizontal="center" vertical="center"/>
    </xf>
    <xf numFmtId="4" fontId="5" fillId="5" borderId="8" xfId="1" applyNumberFormat="1" applyFont="1" applyFill="1" applyBorder="1" applyAlignment="1">
      <alignment horizontal="center" vertical="center"/>
    </xf>
    <xf numFmtId="2" fontId="5" fillId="5" borderId="8" xfId="1" applyNumberFormat="1" applyFont="1" applyFill="1" applyBorder="1" applyAlignment="1">
      <alignment horizontal="center" vertical="center"/>
    </xf>
    <xf numFmtId="175" fontId="3" fillId="7" borderId="8" xfId="5" applyNumberFormat="1" applyFont="1" applyFill="1" applyBorder="1"/>
    <xf numFmtId="177" fontId="5" fillId="0" borderId="8" xfId="1" applyNumberFormat="1" applyFont="1" applyBorder="1" applyAlignment="1">
      <alignment horizontal="center" vertical="center"/>
    </xf>
    <xf numFmtId="176" fontId="5" fillId="0" borderId="8" xfId="7" applyNumberFormat="1" applyFont="1" applyBorder="1" applyAlignment="1">
      <alignment horizontal="center" vertical="center"/>
    </xf>
    <xf numFmtId="179" fontId="5" fillId="0" borderId="8" xfId="2" applyNumberFormat="1" applyFont="1" applyFill="1" applyBorder="1" applyAlignment="1">
      <alignment horizontal="right" vertical="center"/>
    </xf>
    <xf numFmtId="179" fontId="5" fillId="0" borderId="8" xfId="2" applyNumberFormat="1" applyFont="1" applyFill="1" applyBorder="1" applyAlignment="1">
      <alignment vertical="center"/>
    </xf>
    <xf numFmtId="175" fontId="4" fillId="6" borderId="8" xfId="5" applyNumberFormat="1" applyFont="1" applyFill="1" applyBorder="1"/>
    <xf numFmtId="175" fontId="5" fillId="0" borderId="8" xfId="5" applyNumberFormat="1" applyFont="1" applyBorder="1" applyAlignment="1">
      <alignment horizontal="center" vertical="center"/>
    </xf>
    <xf numFmtId="176" fontId="4" fillId="10" borderId="8" xfId="7" applyNumberFormat="1" applyFont="1" applyFill="1" applyBorder="1"/>
    <xf numFmtId="176" fontId="4" fillId="5" borderId="0" xfId="7" applyNumberFormat="1" applyFont="1" applyFill="1"/>
    <xf numFmtId="176" fontId="4" fillId="0" borderId="8" xfId="7" applyNumberFormat="1" applyFont="1" applyFill="1" applyBorder="1" applyAlignment="1">
      <alignment vertical="center"/>
    </xf>
    <xf numFmtId="0" fontId="4" fillId="0" borderId="8" xfId="1" applyFont="1" applyBorder="1" applyAlignment="1">
      <alignment horizontal="center" vertical="center"/>
    </xf>
    <xf numFmtId="0" fontId="4" fillId="5" borderId="8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4" fillId="5" borderId="8" xfId="1" applyFont="1" applyFill="1" applyBorder="1" applyAlignment="1">
      <alignment horizontal="right" vertical="center"/>
    </xf>
  </cellXfs>
  <cellStyles count="27">
    <cellStyle name="Millares 2" xfId="4" xr:uid="{00000000-0005-0000-0000-000000000000}"/>
    <cellStyle name="Millares 2 2" xfId="3" xr:uid="{00000000-0005-0000-0000-000001000000}"/>
    <cellStyle name="Millares 2 2 2" xfId="13" xr:uid="{00000000-0005-0000-0000-000002000000}"/>
    <cellStyle name="Millares 2 3" xfId="14" xr:uid="{00000000-0005-0000-0000-000003000000}"/>
    <cellStyle name="Moneda [0] 2" xfId="7" xr:uid="{00000000-0005-0000-0000-000005000000}"/>
    <cellStyle name="Moneda [0] 2 2" xfId="5" xr:uid="{00000000-0005-0000-0000-000006000000}"/>
    <cellStyle name="Moneda [0] 2 3" xfId="16" xr:uid="{00000000-0005-0000-0000-000007000000}"/>
    <cellStyle name="Moneda [0] 3" xfId="9" xr:uid="{00000000-0005-0000-0000-000008000000}"/>
    <cellStyle name="Moneda 10" xfId="25" xr:uid="{00000000-0005-0000-0000-000009000000}"/>
    <cellStyle name="Moneda 11" xfId="26" xr:uid="{00000000-0005-0000-0000-00000A000000}"/>
    <cellStyle name="Moneda 12" xfId="10" xr:uid="{00000000-0005-0000-0000-00000B000000}"/>
    <cellStyle name="Moneda 13" xfId="15" xr:uid="{00000000-0005-0000-0000-00000C000000}"/>
    <cellStyle name="Moneda 2" xfId="17" xr:uid="{00000000-0005-0000-0000-00000D000000}"/>
    <cellStyle name="Moneda 2 2" xfId="2" xr:uid="{00000000-0005-0000-0000-00000E000000}"/>
    <cellStyle name="Moneda 3" xfId="18" xr:uid="{00000000-0005-0000-0000-00000F000000}"/>
    <cellStyle name="Moneda 4" xfId="19" xr:uid="{00000000-0005-0000-0000-000010000000}"/>
    <cellStyle name="Moneda 5" xfId="20" xr:uid="{00000000-0005-0000-0000-000011000000}"/>
    <cellStyle name="Moneda 6" xfId="21" xr:uid="{00000000-0005-0000-0000-000012000000}"/>
    <cellStyle name="Moneda 7" xfId="22" xr:uid="{00000000-0005-0000-0000-000013000000}"/>
    <cellStyle name="Moneda 8" xfId="23" xr:uid="{00000000-0005-0000-0000-000014000000}"/>
    <cellStyle name="Moneda 9" xfId="24" xr:uid="{00000000-0005-0000-0000-000015000000}"/>
    <cellStyle name="Normal" xfId="0" builtinId="0"/>
    <cellStyle name="Normal 10" xfId="12" xr:uid="{00000000-0005-0000-0000-000017000000}"/>
    <cellStyle name="Normal 2" xfId="1" xr:uid="{00000000-0005-0000-0000-000018000000}"/>
    <cellStyle name="Normal 2 2" xfId="6" xr:uid="{00000000-0005-0000-0000-000019000000}"/>
    <cellStyle name="Normal 71" xfId="11" xr:uid="{00000000-0005-0000-0000-00001A000000}"/>
    <cellStyle name="Porcentaje 2" xfId="8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227238</xdr:colOff>
      <xdr:row>0</xdr:row>
      <xdr:rowOff>106136</xdr:rowOff>
    </xdr:from>
    <xdr:to>
      <xdr:col>0</xdr:col>
      <xdr:colOff>733424</xdr:colOff>
      <xdr:row>0</xdr:row>
      <xdr:rowOff>628650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DF105CDF-3C95-48FC-BB3B-9BFE1587E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238" y="106136"/>
          <a:ext cx="506186" cy="522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vier_or_compa\zulma\Fin\Anexos\PRESUPUESTOS-REV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N\apu's\APU'S%20DEFINITIVO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13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ncipal\cund%20grupo%201\TECNICO\INFORMES%20TRIMESTRALES\INFORME%20TRIMESTRAL%20OCTUBRE%20DE%202009\Documents%20and%20Settings\Administrador\Escritorio\JULIO%20SEPTIEMBRE\Documents%20and%20Settings\Compaq_Propietari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DM%20VIAL%2003%20-%20CORDOBA\ESTADO%20DE%20RED\2103mar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CO\Doc.%20ASPIRE\ADMONVIAL%20H-V-05\PRESUPUESTOS\sector%20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MV%20GRUPO2-05\presupuestos\ajuste%20presupuestos\$%20PR20%20al%20PR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pia%20de%20I%20-%203%20PRESUPUESTO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ncipal\cund%20grupo%201\INFORMES%20TRIMESTRAL\INFORME%20FINAL\DIC-05-FEB-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35\Users\Equipo\Downloads\Users\Euribe\AppData\Local\Microsoft\Windows\Temporary%20Internet%20Files\Content.IE5\X9G4ABM0\invmeta\INFORMES\infabr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Advial-Jul-01-jul-03\formatos\FORMATOS%20UTILES\APU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TD_0025.DIR\NOV-%20DIC-2002\INF%20NOV-DIC_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CO\Doc.%20ASPIRE\Mis%20documentos\INF.BIMENSUAL\INFORME%20BIMENSUAL%20JUL-AGO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Escritorio\SERGO\POR%20REVISAR\SERGO\APU%20SERGO\APU%20Cap%2011-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Escritorio\SERGO\POR%20REVISAR\SERGO\APU%20SERGO\APU%20Cap%201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ORIGINAL"/>
      <sheetName val="PRESUP"/>
      <sheetName val="INV"/>
      <sheetName val="AASHTO"/>
      <sheetName val="PRECIOS"/>
      <sheetName val="PROY_ORIGINAL"/>
      <sheetName val="Datos"/>
      <sheetName val="PRESUPUESTOS-REV1"/>
      <sheetName val="PU (2)"/>
      <sheetName val="PESOS"/>
      <sheetName val="G&amp;G"/>
      <sheetName val="CABG"/>
      <sheetName val="COSTOS UNITARIOS"/>
      <sheetName val="CA-2909"/>
      <sheetName val="TRAYECTO 1"/>
      <sheetName val=""/>
      <sheetName val="PRESUPUESTO"/>
      <sheetName val="PPTONUEVOFORMATO"/>
      <sheetName val="PRESUPUESTO1"/>
      <sheetName val="200P.1"/>
      <sheetName val="210.2.2"/>
      <sheetName val="320.1"/>
      <sheetName val="640.1"/>
      <sheetName val="500P.1"/>
      <sheetName val="500P.2"/>
      <sheetName val="600.1"/>
      <sheetName val="610.1"/>
      <sheetName val="630.4"/>
      <sheetName val="640P.2"/>
      <sheetName val="640.1 (2)"/>
      <sheetName val="672P.1"/>
      <sheetName val="2P.1"/>
      <sheetName val="900.2"/>
      <sheetName val="materiales de insumo"/>
      <sheetName val="jornales y prestaciones"/>
      <sheetName val="CANTIDADES"/>
      <sheetName val="210.1"/>
      <sheetName val="310.1"/>
      <sheetName val="600.4"/>
      <sheetName val="661.1"/>
      <sheetName val="673.1"/>
      <sheetName val="673.2"/>
      <sheetName val="673.3"/>
      <sheetName val="3P"/>
      <sheetName val="672.1"/>
      <sheetName val="2P"/>
      <sheetName val="3P.1"/>
      <sheetName val="3P.2"/>
      <sheetName val="6.1P"/>
      <sheetName val="6.2P"/>
      <sheetName val="6.4P"/>
      <sheetName val="muros"/>
      <sheetName val="PROY_ORIGINAL2"/>
      <sheetName val="PU_(2)1"/>
      <sheetName val="PROY_ORIGINAL1"/>
      <sheetName val="PU_(2)"/>
      <sheetName val="PROY_ORIGINAL3"/>
      <sheetName val="PU_(2)2"/>
      <sheetName val="PROY_ORIGINAL5"/>
      <sheetName val="PU_(2)4"/>
      <sheetName val="PROY_ORIGINAL4"/>
      <sheetName val="PU_(2)3"/>
      <sheetName val="Seguim-16"/>
      <sheetName val="Varios"/>
      <sheetName val="INFORME SEMANAL"/>
      <sheetName val="201.7"/>
      <sheetName val="211.1"/>
      <sheetName val="320.2"/>
      <sheetName val="330.1"/>
      <sheetName val="330.2"/>
      <sheetName val="411.2"/>
      <sheetName val="450.2P"/>
      <sheetName val="450.9P"/>
      <sheetName val="461.1"/>
      <sheetName val="465.1"/>
      <sheetName val="464.1P"/>
      <sheetName val="600.2"/>
      <sheetName val="630.5"/>
      <sheetName val="630.6"/>
      <sheetName val="630.7"/>
      <sheetName val="681.1"/>
      <sheetName val="4P"/>
      <sheetName val="7P"/>
      <sheetName val="670.P"/>
      <sheetName val="671.P"/>
      <sheetName val="6P"/>
      <sheetName val="674.2"/>
      <sheetName val="450.3P"/>
      <sheetName val="621.1P"/>
      <sheetName val="8P"/>
      <sheetName val="9P"/>
      <sheetName val="610.2P"/>
      <sheetName val="465-3P"/>
      <sheetName val="11P"/>
      <sheetName val="230.2"/>
      <sheetName val="230.2P"/>
      <sheetName val="621.1-1P"/>
      <sheetName val="14P"/>
      <sheetName val="15P"/>
      <sheetName val="17P"/>
      <sheetName val="18P"/>
      <sheetName val="19P"/>
      <sheetName val="20P"/>
      <sheetName val="21P"/>
      <sheetName val="22P"/>
      <sheetName val="621.1.2P"/>
      <sheetName val="PESO VARILLAS"/>
      <sheetName val="FORMATO PREACTA"/>
      <sheetName val="SOPORTES"/>
      <sheetName val="FORMATO FECHA)"/>
      <sheetName val="DESMONTE LIMP."/>
      <sheetName val="REGISTRO FOTOGRAFICO"/>
      <sheetName val="S200.1 DESM. LIMP.B "/>
      <sheetName val="S200.2 DESM. LIMP. NB"/>
      <sheetName val="S201.7 DEMO. ESTRUCTURAS"/>
      <sheetName val="Remocion alcantarillas."/>
      <sheetName val="Excav. Mat. Comun."/>
      <sheetName val="s201.15-remoción de alcantarill"/>
      <sheetName val="s210.2.2-Exc de expl"/>
      <sheetName val="s210.2.1-Exc en roca"/>
      <sheetName val="s211.1 REMOCION DERR."/>
      <sheetName val="s220.1 Terraplenes"/>
      <sheetName val="s221.1 Pedraplen"/>
      <sheetName val="S900.3 TRANS. DERRUMBE"/>
      <sheetName val="s231.1 Geotextil"/>
      <sheetName val="S230.2 Mejora. de la Sub-Ra"/>
      <sheetName val="S320.1 Sub base"/>
      <sheetName val="S330.1 BASE GRANULAR"/>
      <sheetName val="SUB-BASE"/>
      <sheetName val="CONFM. DE CALZADA EXISTENTE"/>
      <sheetName val="S310.1 Confor. calzada existe "/>
      <sheetName val=" S450.1 MEZCLA MDC-1"/>
      <sheetName val=" S450.2MEZCLA MDC-2"/>
      <sheetName val="S420.1 RIEGO DE IMPRIMACION."/>
      <sheetName val="S421.1 RIEGO LIGA CRR-1"/>
      <sheetName val="S460.1 FRESADO."/>
      <sheetName val="Excav. REPARACION PAVIMENTO."/>
      <sheetName val="S465.1 EXC. PAV. ASFALTICO"/>
      <sheetName val="S500.1 PAVIMENTO CONCRETO"/>
      <sheetName val="S510.1 PAVIMENTO ADOQUIN"/>
      <sheetName val="S600.1 EXCAV. VARIAS "/>
      <sheetName val="Relleno Estructuras"/>
      <sheetName val="eXCAVACIONES VARIAS EN ROCA "/>
      <sheetName val="S600.2 EXCAV. ROCA"/>
      <sheetName val="S610.1 Relleno Estructuras"/>
      <sheetName val="S623.1 Anclajes "/>
      <sheetName val="S623P1 Pantalla Concreto"/>
      <sheetName val="S630.3 Concretos C"/>
      <sheetName val="S630.4a Concretos D"/>
      <sheetName val="S630.4b Concretos D"/>
      <sheetName val="S630.6 CONCRETO F"/>
      <sheetName val="CONCRETO G"/>
      <sheetName val="S630.7 CONCRETO G"/>
      <sheetName val="s640.1 Acero refuerzo"/>
      <sheetName val="S642.13 Juntas dilatacion"/>
      <sheetName val="S644.2 Tuberia PVC 4&quot;"/>
      <sheetName val=" TUBERIA 36&quot;"/>
      <sheetName val="S632.1 Baranda"/>
      <sheetName val=" S661.1 TUBERIA 36&quot; "/>
      <sheetName val="S673.1 MAT. FILTRANTE"/>
      <sheetName val="S673.2 GEOTEXTIL"/>
      <sheetName val="GAVIONES"/>
      <sheetName val="Señales"/>
      <sheetName val="TRANS. EXPLANACION"/>
      <sheetName val=" S673.3 GEODREN PLANAR 6&quot;"/>
      <sheetName val="S681.1 GAVIONES"/>
      <sheetName val="S700.1 Demarcacion"/>
      <sheetName val="S700.2 Marca víal"/>
      <sheetName val="S701.1 tachas reflectivas"/>
      <sheetName val="S710.1.1 SEÑ VERT. "/>
      <sheetName val="S710.2 SEÑ VERT.V"/>
      <sheetName val="S710.1.2 SEÑ VERT."/>
      <sheetName val="S730.1Defensas "/>
      <sheetName val="S800.2 CERCAS"/>
      <sheetName val="S810.1 PROTECCION TALUDES"/>
      <sheetName val="S900.2Trans explan"/>
      <sheetName val="Drenes"/>
      <sheetName val="Tratamiento fisuras"/>
      <sheetName val="MARCAS VIALES"/>
      <sheetName val="Geomalla con fibra de vidrio"/>
      <sheetName val="Anclajes pasivos 4#6"/>
      <sheetName val="SNP1-geomalla fibra Vidrio"/>
      <sheetName val="SNP2-geomalla Biaxial"/>
      <sheetName val="SNP3 concreto 3500 "/>
      <sheetName val="SNP4 CEM. ASFALTICO"/>
      <sheetName val="SNP5 MTTO RUTINARIO"/>
      <sheetName val="SNP6 Drenes"/>
      <sheetName val="SNP7 Anclajes pasivos 4#6"/>
      <sheetName val="SNP8 Anclajes activos 2 Tor"/>
      <sheetName val="SNP9 Anclajes activos 4 Tor"/>
      <sheetName val="SNP10 MATERIAL 3&quot; TRIT"/>
      <sheetName val="SNP11 Material Relleno"/>
      <sheetName val="SNP12 CUNETAS 3.000"/>
      <sheetName val="SNP13 PARCHEO"/>
      <sheetName val="SNP14 SELLO JUNTAS"/>
      <sheetName val="SNP15 Pilotes"/>
      <sheetName val="SNP16 EXCAV. PAVIMENTO"/>
      <sheetName val="SNP17 TRANS BASE"/>
      <sheetName val="SNP18 AFIRMADO 3&quot;"/>
      <sheetName val="alcantarilla K69+103"/>
      <sheetName val="alcantarilla K68+437"/>
      <sheetName val="alcantarilla K67+455"/>
      <sheetName val="BOXXXX"/>
      <sheetName val="BOX 110+520 PUENTE EL VERDE"/>
      <sheetName val="Muro K99+0703"/>
      <sheetName val="MURO K104+454"/>
      <sheetName val="Muro K109+0570"/>
      <sheetName val="BOX K"/>
      <sheetName val="CONVERCIONES"/>
      <sheetName val="PARCHEO"/>
      <sheetName val="proveedores"/>
      <sheetName val="APU´s"/>
      <sheetName val="RESUMEN"/>
      <sheetName val="VALOR ENSAYOS"/>
      <sheetName val="K9+900"/>
      <sheetName val="PR10+760"/>
      <sheetName val="PR11+020"/>
      <sheetName val="PR12+400"/>
      <sheetName val="PR18+560"/>
      <sheetName val="PR19+100"/>
      <sheetName val="PR19+900"/>
      <sheetName val="PR21+380"/>
      <sheetName val="PR21+900"/>
      <sheetName val="PR23+350"/>
      <sheetName val="PR24+500"/>
      <sheetName val="PR25+700"/>
      <sheetName val="PR31+200"/>
      <sheetName val="PR33+010"/>
      <sheetName val="PR33+030"/>
      <sheetName val="PR35+400A"/>
      <sheetName val="PR35+400"/>
      <sheetName val="PR35+540"/>
      <sheetName val="ó&gt;_x0000__x0001__x0000__x0000__x0000_j0$_x0000_#_x0000__x0000__x0000_j.$_x0000_#_x0000__x0000__x0000_L_x0012_Óu_x0000__x0000__x0000__x0000_"/>
      <sheetName val="plantilla"/>
      <sheetName val="resumen preacta"/>
      <sheetName val="1"/>
      <sheetName val="2"/>
      <sheetName val="3"/>
      <sheetName val="4"/>
      <sheetName val="5"/>
      <sheetName val="7"/>
      <sheetName val="8"/>
      <sheetName val="9"/>
      <sheetName val="10"/>
      <sheetName val="11"/>
      <sheetName val="12"/>
      <sheetName val="13"/>
      <sheetName val="14"/>
      <sheetName val="16"/>
      <sheetName val="17"/>
      <sheetName val="19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33"/>
      <sheetName val="34"/>
      <sheetName val="38"/>
      <sheetName val="42"/>
      <sheetName val="43"/>
      <sheetName val="44"/>
      <sheetName val="Resalto en asfalto"/>
      <sheetName val="Mat fresado para ampliacion"/>
      <sheetName val="Tuberia filtro D=6&quot;"/>
      <sheetName val="Realce de bordillo"/>
      <sheetName val="Remocion tuberia d=24&quot;"/>
      <sheetName val="GRAVA ATRAQUES DE ALCANTARILLA"/>
      <sheetName val="RESALTO"/>
      <sheetName val="Geodren"/>
      <sheetName val="Hoja1"/>
      <sheetName val="Información"/>
      <sheetName val="PROY_ORIGINAL6"/>
      <sheetName val="PU_(2)5"/>
      <sheetName val="200P_1"/>
      <sheetName val="210_2_2"/>
      <sheetName val="320_1"/>
      <sheetName val="640_1"/>
      <sheetName val="500P_1"/>
      <sheetName val="500P_2"/>
      <sheetName val="600_1"/>
      <sheetName val="610_1"/>
      <sheetName val="630_4"/>
      <sheetName val="640P_2"/>
      <sheetName val="640_1_(2)"/>
      <sheetName val="672P_1"/>
      <sheetName val="2P_1"/>
      <sheetName val="900_2"/>
      <sheetName val="materiales_de_insumo"/>
      <sheetName val="jornales_y_prestaciones"/>
      <sheetName val="210_1"/>
      <sheetName val="310_1"/>
      <sheetName val="600_4"/>
      <sheetName val="661_1"/>
      <sheetName val="673_1"/>
      <sheetName val="673_2"/>
      <sheetName val="673_3"/>
      <sheetName val="672_1"/>
      <sheetName val="3P_1"/>
      <sheetName val="3P_2"/>
      <sheetName val="6_1P"/>
      <sheetName val="6_2P"/>
      <sheetName val="6_4P"/>
      <sheetName val="COSTOS_UNITARIOS"/>
      <sheetName val="TRAYECTO_1"/>
      <sheetName val="INFORME_SEMANAL"/>
      <sheetName val="201_7"/>
      <sheetName val="211_1"/>
      <sheetName val="320_2"/>
      <sheetName val="330_1"/>
      <sheetName val="330_2"/>
      <sheetName val="411_2"/>
      <sheetName val="450_2P"/>
      <sheetName val="450_9P"/>
      <sheetName val="461_1"/>
      <sheetName val="465_1"/>
      <sheetName val="464_1P"/>
      <sheetName val="600_2"/>
      <sheetName val="630_5"/>
      <sheetName val="630_6"/>
      <sheetName val="630_7"/>
      <sheetName val="681_1"/>
      <sheetName val="670_P"/>
      <sheetName val="671_P"/>
      <sheetName val="674_2"/>
      <sheetName val="450_3P"/>
      <sheetName val="621_1P"/>
      <sheetName val="610_2P"/>
      <sheetName val="230_2"/>
      <sheetName val="230_2P"/>
      <sheetName val="621_1-1P"/>
      <sheetName val="621_1_2P"/>
      <sheetName val="PESO_VARILLAS"/>
      <sheetName val="FORMATO_PREACTA"/>
      <sheetName val="FORMATO_FECHA)"/>
      <sheetName val="DESMONTE_LIMP_"/>
      <sheetName val="REGISTRO_FOTOGRAFICO"/>
      <sheetName val="S200_1_DESM__LIMP_B_"/>
      <sheetName val="S200_2_DESM__LIMP__NB"/>
      <sheetName val="S201_7_DEMO__ESTRUCTURAS"/>
      <sheetName val="Remocion_alcantarillas_"/>
      <sheetName val="Excav__Mat__Comun_"/>
      <sheetName val="s201_15-remoción_de_alcantarill"/>
      <sheetName val="s210_2_2-Exc_de_expl"/>
      <sheetName val="s210_2_1-Exc_en_roca"/>
      <sheetName val="s211_1_REMOCION_DERR_"/>
      <sheetName val="s220_1_Terraplenes"/>
      <sheetName val="s221_1_Pedraplen"/>
      <sheetName val="S900_3_TRANS__DERRUMBE"/>
      <sheetName val="s231_1_Geotextil"/>
      <sheetName val="S230_2_Mejora__de_la_Sub-Ra"/>
      <sheetName val="S320_1_Sub_base"/>
      <sheetName val="S330_1_BASE_GRANULAR"/>
      <sheetName val="CONFM__DE_CALZADA_EXISTENTE"/>
      <sheetName val="S310_1_Confor__calzada_existe_"/>
      <sheetName val="_S450_1_MEZCLA_MDC-1"/>
      <sheetName val="_S450_2MEZCLA_MDC-2"/>
      <sheetName val="S420_1_RIEGO_DE_IMPRIMACION_"/>
      <sheetName val="S421_1_RIEGO_LIGA_CRR-1"/>
      <sheetName val="S460_1_FRESADO_"/>
      <sheetName val="Excav__REPARACION_PAVIMENTO_"/>
      <sheetName val="S465_1_EXC__PAV__ASFALTICO"/>
      <sheetName val="S500_1_PAVIMENTO_CONCRETO"/>
      <sheetName val="S510_1_PAVIMENTO_ADOQUIN"/>
      <sheetName val="S600_1_EXCAV__VARIAS_"/>
      <sheetName val="Relleno_Estructuras"/>
      <sheetName val="eXCAVACIONES_VARIAS_EN_ROCA_"/>
      <sheetName val="S600_2_EXCAV__ROCA"/>
      <sheetName val="S610_1_Relleno_Estructuras"/>
      <sheetName val="S623_1_Anclajes_"/>
      <sheetName val="S623P1_Pantalla_Concreto"/>
      <sheetName val="S630_3_Concretos_C"/>
      <sheetName val="S630_4a_Concretos_D"/>
      <sheetName val="S630_4b_Concretos_D"/>
      <sheetName val="S630_6_CONCRETO_F"/>
      <sheetName val="CONCRETO_G"/>
      <sheetName val="S630_7_CONCRETO_G"/>
      <sheetName val="s640_1_Acero_refuerzo"/>
      <sheetName val="S642_13_Juntas_dilatacion"/>
      <sheetName val="S644_2_Tuberia_PVC_4&quot;"/>
      <sheetName val="_TUBERIA_36&quot;"/>
      <sheetName val="S632_1_Baranda"/>
      <sheetName val="_S661_1_TUBERIA_36&quot;_"/>
      <sheetName val="S673_1_MAT__FILTRANTE"/>
      <sheetName val="S673_2_GEOTEXTIL"/>
      <sheetName val="TRANS__EXPLANACION"/>
      <sheetName val="_S673_3_GEODREN_PLANAR_6&quot;"/>
      <sheetName val="S681_1_GAVIONES"/>
      <sheetName val="S700_1_Demarcacion"/>
      <sheetName val="S700_2_Marca_víal"/>
      <sheetName val="S701_1_tachas_reflectivas"/>
      <sheetName val="S710_1_1_SEÑ_VERT__"/>
      <sheetName val="S710_2_SEÑ_VERT_V"/>
      <sheetName val="S710_1_2_SEÑ_VERT_"/>
      <sheetName val="S730_1Defensas_"/>
      <sheetName val="S800_2_CERCAS"/>
      <sheetName val="S810_1_PROTECCION_TALUDES"/>
      <sheetName val="S900_2Trans_explan"/>
      <sheetName val="Tratamiento_fisuras"/>
      <sheetName val="MARCAS_VIALES"/>
      <sheetName val="Geomalla_con_fibra_de_vidrio"/>
      <sheetName val="Anclajes_pasivos_4#6"/>
      <sheetName val="SNP1-geomalla_fibra_Vidrio"/>
      <sheetName val="SNP2-geomalla_Biaxial"/>
      <sheetName val="SNP3_concreto_3500_"/>
      <sheetName val="SNP4_CEM__ASFALTICO"/>
      <sheetName val="SNP5_MTTO_RUTINARIO"/>
      <sheetName val="SNP6_Drenes"/>
      <sheetName val="SNP7_Anclajes_pasivos_4#6"/>
      <sheetName val="SNP8_Anclajes_activos_2_Tor"/>
      <sheetName val="SNP9_Anclajes_activos_4_Tor"/>
      <sheetName val="SNP10_MATERIAL_3&quot;_TRIT"/>
      <sheetName val="SNP11_Material_Relleno"/>
      <sheetName val="SNP12_CUNETAS_3_000"/>
      <sheetName val="SNP13_PARCHEO"/>
      <sheetName val="SNP14_SELLO_JUNTAS"/>
      <sheetName val="SNP15_Pilotes"/>
      <sheetName val="SNP16_EXCAV__PAVIMENTO"/>
      <sheetName val="SNP17_TRANS_BASE"/>
      <sheetName val="SNP18_AFIRMADO_3&quot;"/>
      <sheetName val="alcantarilla_K69+103"/>
      <sheetName val="alcantarilla_K68+437"/>
      <sheetName val="alcantarilla_K67+455"/>
      <sheetName val="BOX_110+520_PUENTE_EL_VERDE"/>
      <sheetName val="Muro_K99+0703"/>
      <sheetName val="MURO_K104+454"/>
      <sheetName val="Muro_K109+0570"/>
      <sheetName val="BOX_K"/>
      <sheetName val="VALOR_ENSAYOS"/>
      <sheetName val="ó&gt;j0$#j_$#LÓu"/>
      <sheetName val="resumen_preacta"/>
      <sheetName val="Resalto_en_asfalto"/>
      <sheetName val="Mat_fresado_para_ampliacion"/>
      <sheetName val="Tuberia_filtro_D=6&quot;"/>
      <sheetName val="Realce_de_bordillo"/>
      <sheetName val="Remocion_tuberia_d=24&quot;"/>
      <sheetName val="GRAVA_ATRAQUES_DE_ALCANTARILLA"/>
      <sheetName val="INVIAS"/>
      <sheetName val="LISTA_EPC"/>
      <sheetName val="210.1.1"/>
      <sheetName val="210.1.2"/>
      <sheetName val="210.2.1"/>
      <sheetName val="220.1"/>
      <sheetName val="420.1"/>
      <sheetName val="421.1"/>
      <sheetName val="450p"/>
      <sheetName val="630.4.1"/>
      <sheetName val="640.1.1"/>
      <sheetName val="4P.1.1"/>
      <sheetName val="671.1"/>
      <sheetName val="673P.1"/>
      <sheetName val="673-dren"/>
      <sheetName val="674p.2"/>
      <sheetName val="640.1.2"/>
      <sheetName val="640.1.4"/>
      <sheetName val="630.3.1"/>
      <sheetName val="700.1"/>
      <sheetName val="701.2"/>
      <sheetName val="710.1"/>
      <sheetName val="730.1"/>
      <sheetName val="Concret-Clase-A"/>
      <sheetName val="Concret-Clase-B"/>
      <sheetName val="Concret-Clase-C"/>
      <sheetName val="Concret-Clase-D"/>
      <sheetName val="Concret-Clase-E"/>
      <sheetName val="Concret-Clase-F"/>
      <sheetName val="Concret-Clase_G"/>
      <sheetName val="Mortero_13"/>
      <sheetName val="ACTIVIDADES"/>
      <sheetName val="TORTA EST"/>
      <sheetName val="BD"/>
      <sheetName val="PROY_ORIGINAL7"/>
      <sheetName val="PU_(2)6"/>
      <sheetName val="COSTOS_UNITARIOS1"/>
      <sheetName val="TRAYECTO_11"/>
      <sheetName val="200P_11"/>
      <sheetName val="210_2_21"/>
      <sheetName val="320_11"/>
      <sheetName val="640_11"/>
      <sheetName val="500P_11"/>
      <sheetName val="500P_21"/>
      <sheetName val="600_11"/>
      <sheetName val="610_11"/>
      <sheetName val="630_41"/>
      <sheetName val="640P_21"/>
      <sheetName val="640_1_(2)1"/>
      <sheetName val="672P_11"/>
      <sheetName val="2P_11"/>
      <sheetName val="900_21"/>
      <sheetName val="materiales_de_insumo1"/>
      <sheetName val="jornales_y_prestaciones1"/>
      <sheetName val="210_11"/>
      <sheetName val="310_11"/>
      <sheetName val="600_41"/>
      <sheetName val="661_11"/>
      <sheetName val="673_11"/>
      <sheetName val="673_21"/>
      <sheetName val="673_31"/>
      <sheetName val="672_11"/>
      <sheetName val="3P_11"/>
      <sheetName val="3P_21"/>
      <sheetName val="6_1P1"/>
      <sheetName val="6_2P1"/>
      <sheetName val="6_4P1"/>
      <sheetName val="VALOR_ENSAYOS1"/>
      <sheetName val="resumen_preacta1"/>
      <sheetName val="Resalto_en_asfalto1"/>
      <sheetName val="Mat_fresado_para_ampliacion1"/>
      <sheetName val="Tuberia_filtro_D=6&quot;1"/>
      <sheetName val="Realce_de_bordillo1"/>
      <sheetName val="Remocion_tuberia_d=24&quot;1"/>
      <sheetName val="GRAVA_ATRAQUES_DE_ALCANTARILLA1"/>
      <sheetName val="FORMATO_PREACTA1"/>
      <sheetName val="FORMATO_FECHA)1"/>
      <sheetName val="DESMONTE_LIMP_1"/>
      <sheetName val="REGISTRO_FOTOGRAFICO1"/>
      <sheetName val="S200_1_DESM__LIMP_B_1"/>
      <sheetName val="S200_2_DESM__LIMP__NB1"/>
      <sheetName val="S201_7_DEMO__ESTRUCTURAS1"/>
      <sheetName val="Remocion_alcantarillas_1"/>
      <sheetName val="Excav__Mat__Comun_1"/>
      <sheetName val="s201_15-remoción_de_alcantaril1"/>
      <sheetName val="s210_2_2-Exc_de_expl1"/>
      <sheetName val="s210_2_1-Exc_en_roca1"/>
      <sheetName val="s211_1_REMOCION_DERR_1"/>
      <sheetName val="s220_1_Terraplenes1"/>
      <sheetName val="s221_1_Pedraplen1"/>
      <sheetName val="S900_3_TRANS__DERRUMBE1"/>
      <sheetName val="s231_1_Geotextil1"/>
      <sheetName val="S230_2_Mejora__de_la_Sub-Ra1"/>
      <sheetName val="S320_1_Sub_base1"/>
      <sheetName val="S330_1_BASE_GRANULAR1"/>
      <sheetName val="CONFM__DE_CALZADA_EXISTENTE1"/>
      <sheetName val="S310_1_Confor__calzada_existe_1"/>
      <sheetName val="_S450_1_MEZCLA_MDC-11"/>
      <sheetName val="_S450_2MEZCLA_MDC-21"/>
      <sheetName val="S420_1_RIEGO_DE_IMPRIMACION_1"/>
      <sheetName val="S421_1_RIEGO_LIGA_CRR-11"/>
      <sheetName val="S460_1_FRESADO_1"/>
      <sheetName val="Excav__REPARACION_PAVIMENTO_1"/>
      <sheetName val="S465_1_EXC__PAV__ASFALTICO1"/>
      <sheetName val="S500_1_PAVIMENTO_CONCRETO1"/>
      <sheetName val="S510_1_PAVIMENTO_ADOQUIN1"/>
      <sheetName val="S600_1_EXCAV__VARIAS_1"/>
      <sheetName val="Relleno_Estructuras1"/>
      <sheetName val="eXCAVACIONES_VARIAS_EN_ROCA_1"/>
      <sheetName val="S600_2_EXCAV__ROCA1"/>
      <sheetName val="S610_1_Relleno_Estructuras1"/>
      <sheetName val="S623_1_Anclajes_1"/>
      <sheetName val="S623P1_Pantalla_Concreto1"/>
      <sheetName val="S630_3_Concretos_C1"/>
      <sheetName val="S630_4a_Concretos_D1"/>
      <sheetName val="S630_4b_Concretos_D1"/>
      <sheetName val="S630_6_CONCRETO_F1"/>
      <sheetName val="CONCRETO_G1"/>
      <sheetName val="S630_7_CONCRETO_G1"/>
      <sheetName val="s640_1_Acero_refuerzo1"/>
      <sheetName val="S642_13_Juntas_dilatacion1"/>
      <sheetName val="S644_2_Tuberia_PVC_4&quot;1"/>
      <sheetName val="_TUBERIA_36&quot;1"/>
      <sheetName val="S632_1_Baranda1"/>
      <sheetName val="_S661_1_TUBERIA_36&quot;_1"/>
      <sheetName val="S673_1_MAT__FILTRANTE1"/>
      <sheetName val="S673_2_GEOTEXTIL1"/>
      <sheetName val="TRANS__EXPLANACION1"/>
      <sheetName val="_S673_3_GEODREN_PLANAR_6&quot;1"/>
      <sheetName val="S681_1_GAVIONES1"/>
      <sheetName val="S700_1_Demarcacion1"/>
      <sheetName val="S700_2_Marca_víal1"/>
      <sheetName val="S701_1_tachas_reflectivas1"/>
      <sheetName val="S710_1_1_SEÑ_VERT__1"/>
      <sheetName val="S710_2_SEÑ_VERT_V1"/>
      <sheetName val="S710_1_2_SEÑ_VERT_1"/>
      <sheetName val="S730_1Defensas_1"/>
      <sheetName val="S800_2_CERCAS1"/>
      <sheetName val="S810_1_PROTECCION_TALUDES1"/>
      <sheetName val="S900_2Trans_explan1"/>
      <sheetName val="Tratamiento_fisuras1"/>
      <sheetName val="MARCAS_VIALES1"/>
      <sheetName val="Geomalla_con_fibra_de_vidrio1"/>
      <sheetName val="Anclajes_pasivos_4#61"/>
      <sheetName val="SNP1-geomalla_fibra_Vidrio1"/>
      <sheetName val="SNP2-geomalla_Biaxial1"/>
      <sheetName val="SNP3_concreto_3500_1"/>
      <sheetName val="SNP4_CEM__ASFALTICO1"/>
      <sheetName val="SNP5_MTTO_RUTINARIO1"/>
      <sheetName val="SNP6_Drenes1"/>
      <sheetName val="SNP7_Anclajes_pasivos_4#61"/>
      <sheetName val="SNP8_Anclajes_activos_2_Tor1"/>
      <sheetName val="SNP9_Anclajes_activos_4_Tor1"/>
      <sheetName val="SNP10_MATERIAL_3&quot;_TRIT1"/>
      <sheetName val="SNP11_Material_Relleno1"/>
      <sheetName val="SNP12_CUNETAS_3_0001"/>
      <sheetName val="SNP13_PARCHEO1"/>
      <sheetName val="SNP14_SELLO_JUNTAS1"/>
      <sheetName val="SNP15_Pilotes1"/>
      <sheetName val="SNP16_EXCAV__PAVIMENTO1"/>
      <sheetName val="SNP17_TRANS_BASE1"/>
      <sheetName val="SNP18_AFIRMADO_3&quot;1"/>
      <sheetName val="alcantarilla_K69+1031"/>
      <sheetName val="alcantarilla_K68+4371"/>
      <sheetName val="alcantarilla_K67+4551"/>
      <sheetName val="BOX_110+520_PUENTE_EL_VERDE1"/>
      <sheetName val="Muro_K99+07031"/>
      <sheetName val="MURO_K104+4541"/>
      <sheetName val="Muro_K109+05701"/>
      <sheetName val="BOX_K1"/>
      <sheetName val="PROY_ORIGINAL8"/>
      <sheetName val="PU_(2)7"/>
      <sheetName val="COSTOS_UNITARIOS2"/>
      <sheetName val="TRAYECTO_12"/>
      <sheetName val="200P_12"/>
      <sheetName val="210_2_22"/>
      <sheetName val="320_12"/>
      <sheetName val="640_12"/>
      <sheetName val="500P_12"/>
      <sheetName val="500P_22"/>
      <sheetName val="600_12"/>
      <sheetName val="610_12"/>
      <sheetName val="630_42"/>
      <sheetName val="640P_22"/>
      <sheetName val="640_1_(2)2"/>
      <sheetName val="672P_12"/>
      <sheetName val="2P_12"/>
      <sheetName val="900_22"/>
      <sheetName val="materiales_de_insumo2"/>
      <sheetName val="jornales_y_prestaciones2"/>
      <sheetName val="210_12"/>
      <sheetName val="310_12"/>
      <sheetName val="600_42"/>
      <sheetName val="661_12"/>
      <sheetName val="673_12"/>
      <sheetName val="673_22"/>
      <sheetName val="673_32"/>
      <sheetName val="672_12"/>
      <sheetName val="3P_12"/>
      <sheetName val="3P_22"/>
      <sheetName val="6_1P2"/>
      <sheetName val="6_2P2"/>
      <sheetName val="6_4P2"/>
      <sheetName val="VALOR_ENSAYOS2"/>
      <sheetName val="resumen_preacta2"/>
      <sheetName val="Resalto_en_asfalto2"/>
      <sheetName val="Mat_fresado_para_ampliacion2"/>
      <sheetName val="Tuberia_filtro_D=6&quot;2"/>
      <sheetName val="Realce_de_bordillo2"/>
      <sheetName val="Remocion_tuberia_d=24&quot;2"/>
      <sheetName val="GRAVA_ATRAQUES_DE_ALCANTARILLA2"/>
      <sheetName val="FORMATO_PREACTA2"/>
      <sheetName val="FORMATO_FECHA)2"/>
      <sheetName val="DESMONTE_LIMP_2"/>
      <sheetName val="REGISTRO_FOTOGRAFICO2"/>
      <sheetName val="S200_1_DESM__LIMP_B_2"/>
      <sheetName val="S200_2_DESM__LIMP__NB2"/>
      <sheetName val="S201_7_DEMO__ESTRUCTURAS2"/>
      <sheetName val="Remocion_alcantarillas_2"/>
      <sheetName val="Excav__Mat__Comun_2"/>
      <sheetName val="s201_15-remoción_de_alcantaril2"/>
      <sheetName val="s210_2_2-Exc_de_expl2"/>
      <sheetName val="s210_2_1-Exc_en_roca2"/>
      <sheetName val="s211_1_REMOCION_DERR_2"/>
      <sheetName val="s220_1_Terraplenes2"/>
      <sheetName val="s221_1_Pedraplen2"/>
      <sheetName val="S900_3_TRANS__DERRUMBE2"/>
      <sheetName val="s231_1_Geotextil2"/>
      <sheetName val="S230_2_Mejora__de_la_Sub-Ra2"/>
      <sheetName val="S320_1_Sub_base2"/>
      <sheetName val="S330_1_BASE_GRANULAR2"/>
      <sheetName val="CONFM__DE_CALZADA_EXISTENTE2"/>
      <sheetName val="S310_1_Confor__calzada_existe_2"/>
      <sheetName val="_S450_1_MEZCLA_MDC-12"/>
      <sheetName val="_S450_2MEZCLA_MDC-22"/>
      <sheetName val="S420_1_RIEGO_DE_IMPRIMACION_2"/>
      <sheetName val="S421_1_RIEGO_LIGA_CRR-12"/>
      <sheetName val="S460_1_FRESADO_2"/>
      <sheetName val="Excav__REPARACION_PAVIMENTO_2"/>
      <sheetName val="S465_1_EXC__PAV__ASFALTICO2"/>
      <sheetName val="S500_1_PAVIMENTO_CONCRETO2"/>
      <sheetName val="S510_1_PAVIMENTO_ADOQUIN2"/>
      <sheetName val="S600_1_EXCAV__VARIAS_2"/>
      <sheetName val="Relleno_Estructuras2"/>
      <sheetName val="eXCAVACIONES_VARIAS_EN_ROCA_2"/>
      <sheetName val="S600_2_EXCAV__ROCA2"/>
      <sheetName val="S610_1_Relleno_Estructuras2"/>
      <sheetName val="S623_1_Anclajes_2"/>
      <sheetName val="S623P1_Pantalla_Concreto2"/>
      <sheetName val="S630_3_Concretos_C2"/>
      <sheetName val="S630_4a_Concretos_D2"/>
      <sheetName val="S630_4b_Concretos_D2"/>
      <sheetName val="S630_6_CONCRETO_F2"/>
      <sheetName val="CONCRETO_G2"/>
      <sheetName val="S630_7_CONCRETO_G2"/>
      <sheetName val="s640_1_Acero_refuerzo2"/>
      <sheetName val="S642_13_Juntas_dilatacion2"/>
      <sheetName val="S644_2_Tuberia_PVC_4&quot;2"/>
      <sheetName val="_TUBERIA_36&quot;2"/>
      <sheetName val="S632_1_Baranda2"/>
      <sheetName val="_S661_1_TUBERIA_36&quot;_2"/>
      <sheetName val="S673_1_MAT__FILTRANTE2"/>
      <sheetName val="S673_2_GEOTEXTIL2"/>
      <sheetName val="TRANS__EXPLANACION2"/>
      <sheetName val="_S673_3_GEODREN_PLANAR_6&quot;2"/>
      <sheetName val="S681_1_GAVIONES2"/>
      <sheetName val="S700_1_Demarcacion2"/>
      <sheetName val="S700_2_Marca_víal2"/>
      <sheetName val="S701_1_tachas_reflectivas2"/>
      <sheetName val="S710_1_1_SEÑ_VERT__2"/>
      <sheetName val="S710_2_SEÑ_VERT_V2"/>
      <sheetName val="S710_1_2_SEÑ_VERT_2"/>
      <sheetName val="S730_1Defensas_2"/>
      <sheetName val="S800_2_CERCAS2"/>
      <sheetName val="S810_1_PROTECCION_TALUDES2"/>
      <sheetName val="S900_2Trans_explan2"/>
      <sheetName val="Tratamiento_fisuras2"/>
      <sheetName val="MARCAS_VIALES2"/>
      <sheetName val="Geomalla_con_fibra_de_vidrio2"/>
      <sheetName val="Anclajes_pasivos_4#62"/>
      <sheetName val="SNP1-geomalla_fibra_Vidrio2"/>
      <sheetName val="SNP2-geomalla_Biaxial2"/>
      <sheetName val="SNP3_concreto_3500_2"/>
      <sheetName val="SNP4_CEM__ASFALTICO2"/>
      <sheetName val="SNP5_MTTO_RUTINARIO2"/>
      <sheetName val="SNP6_Drenes2"/>
      <sheetName val="SNP7_Anclajes_pasivos_4#62"/>
      <sheetName val="SNP8_Anclajes_activos_2_Tor2"/>
      <sheetName val="SNP9_Anclajes_activos_4_Tor2"/>
      <sheetName val="SNP10_MATERIAL_3&quot;_TRIT2"/>
      <sheetName val="SNP11_Material_Relleno2"/>
      <sheetName val="SNP12_CUNETAS_3_0002"/>
      <sheetName val="SNP13_PARCHEO2"/>
      <sheetName val="SNP14_SELLO_JUNTAS2"/>
      <sheetName val="SNP15_Pilotes2"/>
      <sheetName val="SNP16_EXCAV__PAVIMENTO2"/>
      <sheetName val="SNP17_TRANS_BASE2"/>
      <sheetName val="SNP18_AFIRMADO_3&quot;2"/>
      <sheetName val="alcantarilla_K69+1032"/>
      <sheetName val="alcantarilla_K68+4372"/>
      <sheetName val="alcantarilla_K67+4552"/>
      <sheetName val="BOX_110+520_PUENTE_EL_VERDE2"/>
      <sheetName val="Muro_K99+07032"/>
      <sheetName val="MURO_K104+4542"/>
      <sheetName val="Muro_K109+05702"/>
      <sheetName val="BOX_K2"/>
      <sheetName val="Tramo 2"/>
      <sheetName val="TARIFAS MATERIALES"/>
      <sheetName val="TARIFAS EQUIPOS "/>
      <sheetName val="TARIFA SALARIOS"/>
      <sheetName val="PRES"/>
      <sheetName val="Accidentalidad"/>
      <sheetName val="PROY_ORIGINAL9"/>
      <sheetName val="PU_(2)8"/>
      <sheetName val="COSTOS_UNITARIOS3"/>
      <sheetName val="TRAYECTO_13"/>
      <sheetName val="200P_13"/>
      <sheetName val="210_2_23"/>
      <sheetName val="320_13"/>
      <sheetName val="640_13"/>
      <sheetName val="500P_13"/>
      <sheetName val="500P_23"/>
      <sheetName val="600_13"/>
      <sheetName val="610_13"/>
      <sheetName val="630_43"/>
      <sheetName val="640P_23"/>
      <sheetName val="640_1_(2)3"/>
      <sheetName val="672P_13"/>
      <sheetName val="2P_13"/>
      <sheetName val="900_23"/>
      <sheetName val="materiales_de_insumo3"/>
      <sheetName val="jornales_y_prestaciones3"/>
      <sheetName val="210_13"/>
      <sheetName val="310_13"/>
      <sheetName val="600_43"/>
      <sheetName val="661_13"/>
      <sheetName val="673_13"/>
      <sheetName val="673_23"/>
      <sheetName val="673_33"/>
      <sheetName val="672_13"/>
      <sheetName val="3P_13"/>
      <sheetName val="3P_23"/>
      <sheetName val="6_1P3"/>
      <sheetName val="6_2P3"/>
      <sheetName val="6_4P3"/>
      <sheetName val="VALOR_ENSAYOS3"/>
      <sheetName val="resumen_preacta3"/>
      <sheetName val="Resalto_en_asfalto3"/>
      <sheetName val="Mat_fresado_para_ampliacion3"/>
      <sheetName val="Tuberia_filtro_D=6&quot;3"/>
      <sheetName val="Realce_de_bordillo3"/>
      <sheetName val="Remocion_tuberia_d=24&quot;3"/>
      <sheetName val="GRAVA_ATRAQUES_DE_ALCANTARILLA3"/>
      <sheetName val="FORMATO_PREACTA3"/>
      <sheetName val="FORMATO_FECHA)3"/>
      <sheetName val="DESMONTE_LIMP_3"/>
      <sheetName val="REGISTRO_FOTOGRAFICO3"/>
      <sheetName val="S200_1_DESM__LIMP_B_3"/>
      <sheetName val="S200_2_DESM__LIMP__NB3"/>
      <sheetName val="S201_7_DEMO__ESTRUCTURAS3"/>
      <sheetName val="Remocion_alcantarillas_3"/>
      <sheetName val="Excav__Mat__Comun_3"/>
      <sheetName val="s201_15-remoción_de_alcantaril3"/>
      <sheetName val="s210_2_2-Exc_de_expl3"/>
      <sheetName val="s210_2_1-Exc_en_roca3"/>
      <sheetName val="s211_1_REMOCION_DERR_3"/>
      <sheetName val="s220_1_Terraplenes3"/>
      <sheetName val="s221_1_Pedraplen3"/>
      <sheetName val="S900_3_TRANS__DERRUMBE3"/>
      <sheetName val="s231_1_Geotextil3"/>
      <sheetName val="S230_2_Mejora__de_la_Sub-Ra3"/>
      <sheetName val="S320_1_Sub_base3"/>
      <sheetName val="S330_1_BASE_GRANULAR3"/>
      <sheetName val="CONFM__DE_CALZADA_EXISTENTE3"/>
      <sheetName val="S310_1_Confor__calzada_existe_3"/>
      <sheetName val="_S450_1_MEZCLA_MDC-13"/>
      <sheetName val="_S450_2MEZCLA_MDC-23"/>
      <sheetName val="S420_1_RIEGO_DE_IMPRIMACION_3"/>
      <sheetName val="S421_1_RIEGO_LIGA_CRR-13"/>
      <sheetName val="S460_1_FRESADO_3"/>
      <sheetName val="Excav__REPARACION_PAVIMENTO_3"/>
      <sheetName val="S465_1_EXC__PAV__ASFALTICO3"/>
      <sheetName val="S500_1_PAVIMENTO_CONCRETO3"/>
      <sheetName val="S510_1_PAVIMENTO_ADOQUIN3"/>
      <sheetName val="S600_1_EXCAV__VARIAS_3"/>
      <sheetName val="Relleno_Estructuras3"/>
      <sheetName val="eXCAVACIONES_VARIAS_EN_ROCA_3"/>
      <sheetName val="S600_2_EXCAV__ROCA3"/>
      <sheetName val="S610_1_Relleno_Estructuras3"/>
      <sheetName val="S623_1_Anclajes_3"/>
      <sheetName val="S623P1_Pantalla_Concreto3"/>
      <sheetName val="S630_3_Concretos_C3"/>
      <sheetName val="S630_4a_Concretos_D3"/>
      <sheetName val="S630_4b_Concretos_D3"/>
      <sheetName val="S630_6_CONCRETO_F3"/>
      <sheetName val="CONCRETO_G3"/>
      <sheetName val="S630_7_CONCRETO_G3"/>
      <sheetName val="s640_1_Acero_refuerzo3"/>
      <sheetName val="S642_13_Juntas_dilatacion3"/>
      <sheetName val="S644_2_Tuberia_PVC_4&quot;3"/>
      <sheetName val="_TUBERIA_36&quot;3"/>
      <sheetName val="S632_1_Baranda3"/>
      <sheetName val="_S661_1_TUBERIA_36&quot;_3"/>
      <sheetName val="S673_1_MAT__FILTRANTE3"/>
      <sheetName val="S673_2_GEOTEXTIL3"/>
      <sheetName val="TRANS__EXPLANACION3"/>
      <sheetName val="_S673_3_GEODREN_PLANAR_6&quot;3"/>
      <sheetName val="S681_1_GAVIONES3"/>
      <sheetName val="S700_1_Demarcacion3"/>
      <sheetName val="S700_2_Marca_víal3"/>
      <sheetName val="S701_1_tachas_reflectivas3"/>
      <sheetName val="S710_1_1_SEÑ_VERT__3"/>
      <sheetName val="S710_2_SEÑ_VERT_V3"/>
      <sheetName val="S710_1_2_SEÑ_VERT_3"/>
      <sheetName val="S730_1Defensas_3"/>
      <sheetName val="S800_2_CERCAS3"/>
      <sheetName val="S810_1_PROTECCION_TALUDES3"/>
      <sheetName val="S900_2Trans_explan3"/>
      <sheetName val="Tratamiento_fisuras3"/>
      <sheetName val="MARCAS_VIALES3"/>
      <sheetName val="Geomalla_con_fibra_de_vidrio3"/>
      <sheetName val="Anclajes_pasivos_4#63"/>
      <sheetName val="SNP1-geomalla_fibra_Vidrio3"/>
      <sheetName val="SNP2-geomalla_Biaxial3"/>
      <sheetName val="SNP3_concreto_3500_3"/>
      <sheetName val="SNP4_CEM__ASFALTICO3"/>
      <sheetName val="SNP5_MTTO_RUTINARIO3"/>
      <sheetName val="SNP6_Drenes3"/>
      <sheetName val="SNP7_Anclajes_pasivos_4#63"/>
      <sheetName val="SNP8_Anclajes_activos_2_Tor3"/>
      <sheetName val="SNP9_Anclajes_activos_4_Tor3"/>
      <sheetName val="SNP10_MATERIAL_3&quot;_TRIT3"/>
      <sheetName val="SNP11_Material_Relleno3"/>
      <sheetName val="SNP12_CUNETAS_3_0003"/>
      <sheetName val="SNP13_PARCHEO3"/>
      <sheetName val="SNP14_SELLO_JUNTAS3"/>
      <sheetName val="SNP15_Pilotes3"/>
      <sheetName val="SNP16_EXCAV__PAVIMENTO3"/>
      <sheetName val="SNP17_TRANS_BASE3"/>
      <sheetName val="SNP18_AFIRMADO_3&quot;3"/>
      <sheetName val="alcantarilla_K69+1033"/>
      <sheetName val="alcantarilla_K68+4373"/>
      <sheetName val="alcantarilla_K67+4553"/>
      <sheetName val="BOX_110+520_PUENTE_EL_VERDE3"/>
      <sheetName val="Muro_K99+07033"/>
      <sheetName val="MURO_K104+4543"/>
      <sheetName val="Muro_K109+05703"/>
      <sheetName val="BOX_K3"/>
      <sheetName val="PROY_ORIGINAL10"/>
      <sheetName val="PU_(2)9"/>
      <sheetName val="COSTOS_UNITARIOS4"/>
      <sheetName val="TRAYECTO_14"/>
      <sheetName val="200P_14"/>
      <sheetName val="210_2_24"/>
      <sheetName val="320_14"/>
      <sheetName val="640_14"/>
      <sheetName val="500P_14"/>
      <sheetName val="500P_24"/>
      <sheetName val="600_14"/>
      <sheetName val="610_14"/>
      <sheetName val="630_44"/>
      <sheetName val="640P_24"/>
      <sheetName val="640_1_(2)4"/>
      <sheetName val="672P_14"/>
      <sheetName val="2P_14"/>
      <sheetName val="900_24"/>
      <sheetName val="materiales_de_insumo4"/>
      <sheetName val="jornales_y_prestaciones4"/>
      <sheetName val="210_14"/>
      <sheetName val="310_14"/>
      <sheetName val="600_44"/>
      <sheetName val="661_14"/>
      <sheetName val="673_14"/>
      <sheetName val="673_24"/>
      <sheetName val="673_34"/>
      <sheetName val="672_14"/>
      <sheetName val="3P_14"/>
      <sheetName val="3P_24"/>
      <sheetName val="6_1P4"/>
      <sheetName val="6_2P4"/>
      <sheetName val="6_4P4"/>
      <sheetName val="VALOR_ENSAYOS4"/>
      <sheetName val="resumen_preacta4"/>
      <sheetName val="Resalto_en_asfalto4"/>
      <sheetName val="Mat_fresado_para_ampliacion4"/>
      <sheetName val="Tuberia_filtro_D=6&quot;4"/>
      <sheetName val="Realce_de_bordillo4"/>
      <sheetName val="Remocion_tuberia_d=24&quot;4"/>
      <sheetName val="GRAVA_ATRAQUES_DE_ALCANTARILLA4"/>
      <sheetName val="FORMATO_PREACTA4"/>
      <sheetName val="FORMATO_FECHA)4"/>
      <sheetName val="DESMONTE_LIMP_4"/>
      <sheetName val="REGISTRO_FOTOGRAFICO4"/>
      <sheetName val="S200_1_DESM__LIMP_B_4"/>
      <sheetName val="S200_2_DESM__LIMP__NB4"/>
      <sheetName val="S201_7_DEMO__ESTRUCTURAS4"/>
      <sheetName val="Remocion_alcantarillas_4"/>
      <sheetName val="Excav__Mat__Comun_4"/>
      <sheetName val="s201_15-remoción_de_alcantaril4"/>
      <sheetName val="s210_2_2-Exc_de_expl4"/>
      <sheetName val="s210_2_1-Exc_en_roca4"/>
      <sheetName val="s211_1_REMOCION_DERR_4"/>
      <sheetName val="s220_1_Terraplenes4"/>
      <sheetName val="s221_1_Pedraplen4"/>
      <sheetName val="S900_3_TRANS__DERRUMBE4"/>
      <sheetName val="s231_1_Geotextil4"/>
      <sheetName val="S230_2_Mejora__de_la_Sub-Ra4"/>
      <sheetName val="S320_1_Sub_base4"/>
      <sheetName val="S330_1_BASE_GRANULAR4"/>
      <sheetName val="CONFM__DE_CALZADA_EXISTENTE4"/>
      <sheetName val="S310_1_Confor__calzada_existe_4"/>
      <sheetName val="_S450_1_MEZCLA_MDC-14"/>
      <sheetName val="_S450_2MEZCLA_MDC-24"/>
      <sheetName val="S420_1_RIEGO_DE_IMPRIMACION_4"/>
      <sheetName val="S421_1_RIEGO_LIGA_CRR-14"/>
      <sheetName val="S460_1_FRESADO_4"/>
      <sheetName val="Excav__REPARACION_PAVIMENTO_4"/>
      <sheetName val="S465_1_EXC__PAV__ASFALTICO4"/>
      <sheetName val="S500_1_PAVIMENTO_CONCRETO4"/>
      <sheetName val="S510_1_PAVIMENTO_ADOQUIN4"/>
      <sheetName val="S600_1_EXCAV__VARIAS_4"/>
      <sheetName val="Relleno_Estructuras4"/>
      <sheetName val="eXCAVACIONES_VARIAS_EN_ROCA_4"/>
      <sheetName val="S600_2_EXCAV__ROCA4"/>
      <sheetName val="S610_1_Relleno_Estructuras4"/>
      <sheetName val="S623_1_Anclajes_4"/>
      <sheetName val="S623P1_Pantalla_Concreto4"/>
      <sheetName val="S630_3_Concretos_C4"/>
      <sheetName val="S630_4a_Concretos_D4"/>
      <sheetName val="S630_4b_Concretos_D4"/>
      <sheetName val="S630_6_CONCRETO_F4"/>
      <sheetName val="CONCRETO_G4"/>
      <sheetName val="S630_7_CONCRETO_G4"/>
      <sheetName val="s640_1_Acero_refuerzo4"/>
      <sheetName val="S642_13_Juntas_dilatacion4"/>
      <sheetName val="S644_2_Tuberia_PVC_4&quot;4"/>
      <sheetName val="_TUBERIA_36&quot;4"/>
      <sheetName val="S632_1_Baranda4"/>
      <sheetName val="_S661_1_TUBERIA_36&quot;_4"/>
      <sheetName val="S673_1_MAT__FILTRANTE4"/>
      <sheetName val="S673_2_GEOTEXTIL4"/>
      <sheetName val="TRANS__EXPLANACION4"/>
      <sheetName val="_S673_3_GEODREN_PLANAR_6&quot;4"/>
      <sheetName val="S681_1_GAVIONES4"/>
      <sheetName val="S700_1_Demarcacion4"/>
      <sheetName val="S700_2_Marca_víal4"/>
      <sheetName val="S701_1_tachas_reflectivas4"/>
      <sheetName val="S710_1_1_SEÑ_VERT__4"/>
      <sheetName val="S710_2_SEÑ_VERT_V4"/>
      <sheetName val="S710_1_2_SEÑ_VERT_4"/>
      <sheetName val="S730_1Defensas_4"/>
      <sheetName val="S800_2_CERCAS4"/>
      <sheetName val="S810_1_PROTECCION_TALUDES4"/>
      <sheetName val="S900_2Trans_explan4"/>
      <sheetName val="Tratamiento_fisuras4"/>
      <sheetName val="MARCAS_VIALES4"/>
      <sheetName val="Geomalla_con_fibra_de_vidrio4"/>
      <sheetName val="Anclajes_pasivos_4#64"/>
      <sheetName val="SNP1-geomalla_fibra_Vidrio4"/>
      <sheetName val="SNP2-geomalla_Biaxial4"/>
      <sheetName val="SNP3_concreto_3500_4"/>
      <sheetName val="SNP4_CEM__ASFALTICO4"/>
      <sheetName val="SNP5_MTTO_RUTINARIO4"/>
      <sheetName val="SNP6_Drenes4"/>
      <sheetName val="SNP7_Anclajes_pasivos_4#64"/>
      <sheetName val="SNP8_Anclajes_activos_2_Tor4"/>
      <sheetName val="SNP9_Anclajes_activos_4_Tor4"/>
      <sheetName val="SNP10_MATERIAL_3&quot;_TRIT4"/>
      <sheetName val="SNP11_Material_Relleno4"/>
      <sheetName val="SNP12_CUNETAS_3_0004"/>
      <sheetName val="SNP13_PARCHEO4"/>
      <sheetName val="SNP14_SELLO_JUNTAS4"/>
      <sheetName val="SNP15_Pilotes4"/>
      <sheetName val="SNP16_EXCAV__PAVIMENTO4"/>
      <sheetName val="SNP17_TRANS_BASE4"/>
      <sheetName val="SNP18_AFIRMADO_3&quot;4"/>
      <sheetName val="alcantarilla_K69+1034"/>
      <sheetName val="alcantarilla_K68+4374"/>
      <sheetName val="alcantarilla_K67+4554"/>
      <sheetName val="BOX_110+520_PUENTE_EL_VERDE4"/>
      <sheetName val="Muro_K99+07034"/>
      <sheetName val="MURO_K104+4544"/>
      <sheetName val="Muro_K109+05704"/>
      <sheetName val="BOX_K4"/>
      <sheetName val="Causa Posible"/>
      <sheetName val="Base de Datos"/>
      <sheetName val="Lista ICCU"/>
      <sheetName val="ó&gt;_x005f_x0000__x005f_x0001__x005f_x0000__x005f_x0000__"/>
      <sheetName val="Elementos Involucrados"/>
      <sheetName val="SNP7 Anclajes pasivos6j_x0000_"/>
      <sheetName val="CRA.MODI"/>
      <sheetName val="MYE OBRA"/>
      <sheetName val="LISTADO_APU"/>
      <sheetName val="Operation"/>
      <sheetName val="Inputs"/>
      <sheetName val="Concesionaria_-_Administrativo1"/>
      <sheetName val="Concesionaria_-_Sistemas1"/>
      <sheetName val="Control"/>
      <sheetName val="Construction"/>
      <sheetName val="MDC-1 COLOCACION "/>
      <sheetName val="D-20 COLOCACION "/>
      <sheetName val="TRANSPORTE MEZCLA ASFALTICA"/>
      <sheetName val="Fresado"/>
      <sheetName val="EXT microagomerado"/>
      <sheetName val="Hoja5"/>
      <sheetName val="Hoja3"/>
      <sheetName val="Hoja2"/>
      <sheetName val="Transportes"/>
      <sheetName val="Indicadores Y Listas"/>
      <sheetName val="Grafico Avance"/>
      <sheetName val="ó&gt;?_x0001_???j0$?#???j.$?#???L_x0012_Óu????"/>
      <sheetName val="Paral. 1"/>
      <sheetName val="Paral. 2"/>
      <sheetName val="Paral. 3"/>
      <sheetName val="Paral.4"/>
      <sheetName val="AMOBLAMINETO"/>
      <sheetName val="LISTA"/>
      <sheetName val="BASE DE DATOS DE PRECIOS"/>
      <sheetName val="_x0000_㈀㰰⌀_x0000_㈀㰮⌀_x0000_䰀଒v_x0000__x0000__x0000_頀"/>
      <sheetName val="INFORME_SEMANAL1"/>
      <sheetName val="201_71"/>
      <sheetName val="211_11"/>
      <sheetName val="320_21"/>
      <sheetName val="330_11"/>
      <sheetName val="330_21"/>
      <sheetName val="411_21"/>
      <sheetName val="450_2P1"/>
      <sheetName val="450_9P1"/>
      <sheetName val="461_11"/>
      <sheetName val="465_11"/>
      <sheetName val="464_1P1"/>
      <sheetName val="600_21"/>
      <sheetName val="630_51"/>
      <sheetName val="630_61"/>
      <sheetName val="630_71"/>
      <sheetName val="681_11"/>
      <sheetName val="670_P1"/>
      <sheetName val="671_P1"/>
      <sheetName val="674_21"/>
      <sheetName val="450_3P1"/>
      <sheetName val="621_1P1"/>
      <sheetName val="610_2P1"/>
      <sheetName val="230_21"/>
      <sheetName val="230_2P1"/>
      <sheetName val="621_1-1P1"/>
      <sheetName val="621_1_2P1"/>
      <sheetName val="PESO_VARILLAS1"/>
      <sheetName val="210_1_1"/>
      <sheetName val="210_1_2"/>
      <sheetName val="210_2_1"/>
      <sheetName val="220_1"/>
      <sheetName val="420_1"/>
      <sheetName val="421_1"/>
      <sheetName val="630_4_1"/>
      <sheetName val="640_1_1"/>
      <sheetName val="4P_1_1"/>
      <sheetName val="671_1"/>
      <sheetName val="673P_1"/>
      <sheetName val="674p_2"/>
      <sheetName val="640_1_2"/>
      <sheetName val="640_1_4"/>
      <sheetName val="630_3_1"/>
      <sheetName val="700_1"/>
      <sheetName val="701_2"/>
      <sheetName val="710_1"/>
      <sheetName val="730_1"/>
      <sheetName val="TORTA_EST"/>
      <sheetName val="Indicadores_Y_Listas"/>
      <sheetName val="Tramo_2"/>
      <sheetName val="TARIFAS_MATERIALES"/>
      <sheetName val="TARIFAS_EQUIPOS_"/>
      <sheetName val="TARIFA_SALARIOS"/>
      <sheetName val="ó&gt;"/>
      <sheetName val="V3 (1000m)"/>
      <sheetName val="Patrimonio neto personal"/>
      <sheetName val="Cálculos"/>
      <sheetName val="sap"/>
      <sheetName val="P2"/>
      <sheetName val="P1"/>
      <sheetName val="31-05-18"/>
      <sheetName val="F-7857-308"/>
      <sheetName val="Equipo Menor"/>
      <sheetName val="ALQUILADO F-7857-308 "/>
      <sheetName val="Real Para tarifas"/>
      <sheetName val="RESISTENCIA_"/>
      <sheetName val="Memorias"/>
      <sheetName val="CANOBRA"/>
      <sheetName val="INCREMENTOS"/>
      <sheetName val="LISTMATE"/>
      <sheetName val="MATERIALES"/>
      <sheetName val="CONSTANTES"/>
      <sheetName val="LISTAS"/>
      <sheetName val="CONSTANTES_"/>
      <sheetName val="41"/>
      <sheetName val="INFORME_SEMANAL2"/>
      <sheetName val="201_72"/>
      <sheetName val="211_12"/>
      <sheetName val="320_22"/>
      <sheetName val="330_12"/>
      <sheetName val="330_22"/>
      <sheetName val="411_22"/>
      <sheetName val="450_2P2"/>
      <sheetName val="450_9P2"/>
      <sheetName val="461_12"/>
      <sheetName val="465_12"/>
      <sheetName val="464_1P2"/>
      <sheetName val="600_22"/>
      <sheetName val="630_52"/>
      <sheetName val="630_62"/>
      <sheetName val="630_72"/>
      <sheetName val="681_12"/>
      <sheetName val="670_P2"/>
      <sheetName val="671_P2"/>
      <sheetName val="674_22"/>
      <sheetName val="450_3P2"/>
      <sheetName val="621_1P2"/>
      <sheetName val="610_2P2"/>
      <sheetName val="230_22"/>
      <sheetName val="230_2P2"/>
      <sheetName val="621_1-1P2"/>
      <sheetName val="621_1_2P2"/>
      <sheetName val="PESO_VARILLAS2"/>
      <sheetName val="210_1_11"/>
      <sheetName val="210_1_21"/>
      <sheetName val="210_2_11"/>
      <sheetName val="220_11"/>
      <sheetName val="420_11"/>
      <sheetName val="421_11"/>
      <sheetName val="630_4_11"/>
      <sheetName val="640_1_11"/>
      <sheetName val="4P_1_11"/>
      <sheetName val="671_11"/>
      <sheetName val="673P_11"/>
      <sheetName val="674p_21"/>
      <sheetName val="640_1_21"/>
      <sheetName val="640_1_41"/>
      <sheetName val="630_3_11"/>
      <sheetName val="700_11"/>
      <sheetName val="701_21"/>
      <sheetName val="710_11"/>
      <sheetName val="730_11"/>
      <sheetName val="TORTA_EST1"/>
      <sheetName val="PROY_ORIGINAL12"/>
      <sheetName val="PU_(2)11"/>
      <sheetName val="COSTOS_UNITARIOS6"/>
      <sheetName val="TRAYECTO_16"/>
      <sheetName val="200P_16"/>
      <sheetName val="210_2_26"/>
      <sheetName val="320_16"/>
      <sheetName val="640_16"/>
      <sheetName val="500P_16"/>
      <sheetName val="500P_26"/>
      <sheetName val="600_16"/>
      <sheetName val="610_16"/>
      <sheetName val="630_46"/>
      <sheetName val="640P_26"/>
      <sheetName val="640_1_(2)6"/>
      <sheetName val="672P_16"/>
      <sheetName val="2P_16"/>
      <sheetName val="900_26"/>
      <sheetName val="materiales_de_insumo6"/>
      <sheetName val="jornales_y_prestaciones6"/>
      <sheetName val="210_16"/>
      <sheetName val="310_16"/>
      <sheetName val="600_46"/>
      <sheetName val="661_16"/>
      <sheetName val="673_16"/>
      <sheetName val="673_26"/>
      <sheetName val="673_36"/>
      <sheetName val="672_16"/>
      <sheetName val="3P_16"/>
      <sheetName val="3P_26"/>
      <sheetName val="6_1P6"/>
      <sheetName val="6_2P6"/>
      <sheetName val="6_4P6"/>
      <sheetName val="VALOR_ENSAYOS6"/>
      <sheetName val="resumen_preacta6"/>
      <sheetName val="Resalto_en_asfalto6"/>
      <sheetName val="Mat_fresado_para_ampliacion6"/>
      <sheetName val="Tuberia_filtro_D=6&quot;6"/>
      <sheetName val="Realce_de_bordillo6"/>
      <sheetName val="Remocion_tuberia_d=24&quot;6"/>
      <sheetName val="GRAVA_ATRAQUES_DE_ALCANTARILLA6"/>
      <sheetName val="FORMATO_PREACTA6"/>
      <sheetName val="FORMATO_FECHA)6"/>
      <sheetName val="DESMONTE_LIMP_6"/>
      <sheetName val="REGISTRO_FOTOGRAFICO6"/>
      <sheetName val="S200_1_DESM__LIMP_B_6"/>
      <sheetName val="S200_2_DESM__LIMP__NB6"/>
      <sheetName val="S201_7_DEMO__ESTRUCTURAS6"/>
      <sheetName val="Remocion_alcantarillas_6"/>
      <sheetName val="Excav__Mat__Comun_6"/>
      <sheetName val="s201_15-remoción_de_alcantaril6"/>
      <sheetName val="s210_2_2-Exc_de_expl6"/>
      <sheetName val="s210_2_1-Exc_en_roca6"/>
      <sheetName val="s211_1_REMOCION_DERR_6"/>
      <sheetName val="s220_1_Terraplenes6"/>
      <sheetName val="s221_1_Pedraplen5"/>
      <sheetName val="S900_3_TRANS__DERRUMBE5"/>
      <sheetName val="s231_1_Geotextil5"/>
      <sheetName val="S230_2_Mejora__de_la_Sub-Ra5"/>
      <sheetName val="S320_1_Sub_base5"/>
      <sheetName val="S330_1_BASE_GRANULAR5"/>
      <sheetName val="CONFM__DE_CALZADA_EXISTENTE5"/>
      <sheetName val="S310_1_Confor__calzada_existe_5"/>
      <sheetName val="_S450_1_MEZCLA_MDC-15"/>
      <sheetName val="_S450_2MEZCLA_MDC-25"/>
      <sheetName val="S420_1_RIEGO_DE_IMPRIMACION_5"/>
      <sheetName val="S421_1_RIEGO_LIGA_CRR-15"/>
      <sheetName val="S460_1_FRESADO_5"/>
      <sheetName val="Excav__REPARACION_PAVIMENTO_5"/>
      <sheetName val="S465_1_EXC__PAV__ASFALTICO5"/>
      <sheetName val="S500_1_PAVIMENTO_CONCRETO5"/>
      <sheetName val="S510_1_PAVIMENTO_ADOQUIN5"/>
      <sheetName val="S600_1_EXCAV__VARIAS_5"/>
      <sheetName val="Relleno_Estructuras5"/>
      <sheetName val="eXCAVACIONES_VARIAS_EN_ROCA_5"/>
      <sheetName val="S600_2_EXCAV__ROCA5"/>
      <sheetName val="S610_1_Relleno_Estructuras5"/>
      <sheetName val="S623_1_Anclajes_5"/>
      <sheetName val="S623P1_Pantalla_Concreto5"/>
      <sheetName val="S630_3_Concretos_C5"/>
      <sheetName val="S630_4a_Concretos_D5"/>
      <sheetName val="S630_4b_Concretos_D5"/>
      <sheetName val="S630_6_CONCRETO_F5"/>
      <sheetName val="CONCRETO_G5"/>
      <sheetName val="S630_7_CONCRETO_G5"/>
      <sheetName val="s640_1_Acero_refuerzo5"/>
      <sheetName val="S642_13_Juntas_dilatacion5"/>
      <sheetName val="S644_2_Tuberia_PVC_4&quot;5"/>
      <sheetName val="_TUBERIA_36&quot;5"/>
      <sheetName val="S632_1_Baranda5"/>
      <sheetName val="_S661_1_TUBERIA_36&quot;_5"/>
      <sheetName val="S673_1_MAT__FILTRANTE5"/>
      <sheetName val="S673_2_GEOTEXTIL5"/>
      <sheetName val="TRANS__EXPLANACION5"/>
      <sheetName val="_S673_3_GEODREN_PLANAR_6&quot;5"/>
      <sheetName val="S681_1_GAVIONES5"/>
      <sheetName val="S700_1_Demarcacion5"/>
      <sheetName val="S700_2_Marca_víal5"/>
      <sheetName val="S701_1_tachas_reflectivas5"/>
      <sheetName val="S710_1_1_SEÑ_VERT__5"/>
      <sheetName val="S710_2_SEÑ_VERT_V5"/>
      <sheetName val="S710_1_2_SEÑ_VERT_5"/>
      <sheetName val="S730_1Defensas_5"/>
      <sheetName val="S800_2_CERCAS5"/>
      <sheetName val="S810_1_PROTECCION_TALUDES5"/>
      <sheetName val="S900_2Trans_explan5"/>
      <sheetName val="Tratamiento_fisuras5"/>
      <sheetName val="MARCAS_VIALES5"/>
      <sheetName val="Geomalla_con_fibra_de_vidrio5"/>
      <sheetName val="Anclajes_pasivos_4#65"/>
      <sheetName val="SNP1-geomalla_fibra_Vidrio5"/>
      <sheetName val="SNP2-geomalla_Biaxial5"/>
      <sheetName val="SNP3_concreto_3500_5"/>
      <sheetName val="SNP4_CEM__ASFALTICO5"/>
      <sheetName val="SNP5_MTTO_RUTINARIO5"/>
      <sheetName val="SNP6_Drenes5"/>
      <sheetName val="SNP7_Anclajes_pasivos_4#65"/>
      <sheetName val="SNP8_Anclajes_activos_2_Tor5"/>
      <sheetName val="SNP9_Anclajes_activos_4_Tor5"/>
      <sheetName val="SNP10_MATERIAL_3&quot;_TRIT5"/>
      <sheetName val="SNP11_Material_Relleno5"/>
      <sheetName val="SNP12_CUNETAS_3_0005"/>
      <sheetName val="SNP13_PARCHEO5"/>
      <sheetName val="SNP14_SELLO_JUNTAS5"/>
      <sheetName val="SNP15_Pilotes5"/>
      <sheetName val="SNP16_EXCAV__PAVIMENTO5"/>
      <sheetName val="SNP17_TRANS_BASE5"/>
      <sheetName val="SNP18_AFIRMADO_3&quot;5"/>
      <sheetName val="alcantarilla_K69+1035"/>
      <sheetName val="alcantarilla_K68+4375"/>
      <sheetName val="alcantarilla_K67+4555"/>
      <sheetName val="BOX_110+520_PUENTE_EL_VERDE5"/>
      <sheetName val="Muro_K99+07035"/>
      <sheetName val="MURO_K104+4545"/>
      <sheetName val="Muro_K109+05705"/>
      <sheetName val="BOX_K5"/>
      <sheetName val="INFORME_SEMANAL5"/>
      <sheetName val="201_75"/>
      <sheetName val="211_15"/>
      <sheetName val="320_25"/>
      <sheetName val="330_15"/>
      <sheetName val="330_25"/>
      <sheetName val="411_25"/>
      <sheetName val="450_2P5"/>
      <sheetName val="450_9P5"/>
      <sheetName val="461_15"/>
      <sheetName val="465_15"/>
      <sheetName val="464_1P5"/>
      <sheetName val="600_25"/>
      <sheetName val="630_55"/>
      <sheetName val="630_65"/>
      <sheetName val="630_75"/>
      <sheetName val="681_15"/>
      <sheetName val="670_P5"/>
      <sheetName val="671_P5"/>
      <sheetName val="674_25"/>
      <sheetName val="450_3P5"/>
      <sheetName val="621_1P5"/>
      <sheetName val="610_2P5"/>
      <sheetName val="230_25"/>
      <sheetName val="230_2P5"/>
      <sheetName val="621_1-1P5"/>
      <sheetName val="621_1_2P5"/>
      <sheetName val="PESO_VARILLAS5"/>
      <sheetName val="210_1_14"/>
      <sheetName val="210_1_24"/>
      <sheetName val="210_2_14"/>
      <sheetName val="220_14"/>
      <sheetName val="420_14"/>
      <sheetName val="421_14"/>
      <sheetName val="630_4_14"/>
      <sheetName val="640_1_14"/>
      <sheetName val="4P_1_14"/>
      <sheetName val="671_14"/>
      <sheetName val="673P_14"/>
      <sheetName val="674p_24"/>
      <sheetName val="640_1_24"/>
      <sheetName val="640_1_44"/>
      <sheetName val="630_3_14"/>
      <sheetName val="700_14"/>
      <sheetName val="701_24"/>
      <sheetName val="710_14"/>
      <sheetName val="730_14"/>
      <sheetName val="TORTA_EST4"/>
      <sheetName val="INFORME_SEMANAL3"/>
      <sheetName val="201_73"/>
      <sheetName val="211_13"/>
      <sheetName val="320_23"/>
      <sheetName val="330_13"/>
      <sheetName val="330_23"/>
      <sheetName val="411_23"/>
      <sheetName val="450_2P3"/>
      <sheetName val="450_9P3"/>
      <sheetName val="461_13"/>
      <sheetName val="465_13"/>
      <sheetName val="464_1P3"/>
      <sheetName val="600_23"/>
      <sheetName val="630_53"/>
      <sheetName val="630_63"/>
      <sheetName val="630_73"/>
      <sheetName val="681_13"/>
      <sheetName val="670_P3"/>
      <sheetName val="671_P3"/>
      <sheetName val="674_23"/>
      <sheetName val="450_3P3"/>
      <sheetName val="621_1P3"/>
      <sheetName val="610_2P3"/>
      <sheetName val="230_23"/>
      <sheetName val="230_2P3"/>
      <sheetName val="621_1-1P3"/>
      <sheetName val="621_1_2P3"/>
      <sheetName val="PESO_VARILLAS3"/>
      <sheetName val="210_1_12"/>
      <sheetName val="210_1_22"/>
      <sheetName val="210_2_12"/>
      <sheetName val="220_12"/>
      <sheetName val="420_12"/>
      <sheetName val="421_12"/>
      <sheetName val="630_4_12"/>
      <sheetName val="640_1_12"/>
      <sheetName val="4P_1_12"/>
      <sheetName val="671_12"/>
      <sheetName val="673P_12"/>
      <sheetName val="674p_22"/>
      <sheetName val="640_1_22"/>
      <sheetName val="640_1_42"/>
      <sheetName val="630_3_12"/>
      <sheetName val="700_12"/>
      <sheetName val="701_22"/>
      <sheetName val="710_12"/>
      <sheetName val="730_12"/>
      <sheetName val="TORTA_EST2"/>
      <sheetName val="PROY_ORIGINAL11"/>
      <sheetName val="PU_(2)10"/>
      <sheetName val="COSTOS_UNITARIOS5"/>
      <sheetName val="TRAYECTO_15"/>
      <sheetName val="200P_15"/>
      <sheetName val="210_2_25"/>
      <sheetName val="320_15"/>
      <sheetName val="640_15"/>
      <sheetName val="500P_15"/>
      <sheetName val="500P_25"/>
      <sheetName val="600_15"/>
      <sheetName val="610_15"/>
      <sheetName val="630_45"/>
      <sheetName val="640P_25"/>
      <sheetName val="640_1_(2)5"/>
      <sheetName val="672P_15"/>
      <sheetName val="2P_15"/>
      <sheetName val="900_25"/>
      <sheetName val="materiales_de_insumo5"/>
      <sheetName val="jornales_y_prestaciones5"/>
      <sheetName val="210_15"/>
      <sheetName val="310_15"/>
      <sheetName val="600_45"/>
      <sheetName val="661_15"/>
      <sheetName val="673_15"/>
      <sheetName val="673_25"/>
      <sheetName val="673_35"/>
      <sheetName val="672_15"/>
      <sheetName val="3P_15"/>
      <sheetName val="3P_25"/>
      <sheetName val="6_1P5"/>
      <sheetName val="6_2P5"/>
      <sheetName val="6_4P5"/>
      <sheetName val="VALOR_ENSAYOS5"/>
      <sheetName val="FORMATO_PREACTA5"/>
      <sheetName val="FORMATO_FECHA)5"/>
      <sheetName val="DESMONTE_LIMP_5"/>
      <sheetName val="REGISTRO_FOTOGRAFICO5"/>
      <sheetName val="S200_1_DESM__LIMP_B_5"/>
      <sheetName val="S200_2_DESM__LIMP__NB5"/>
      <sheetName val="S201_7_DEMO__ESTRUCTURAS5"/>
      <sheetName val="Remocion_alcantarillas_5"/>
      <sheetName val="Excav__Mat__Comun_5"/>
      <sheetName val="s201_15-remoción_de_alcantaril5"/>
      <sheetName val="s210_2_2-Exc_de_expl5"/>
      <sheetName val="s210_2_1-Exc_en_roca5"/>
      <sheetName val="s211_1_REMOCION_DERR_5"/>
      <sheetName val="s220_1_Terraplenes5"/>
      <sheetName val="resumen_preacta5"/>
      <sheetName val="Resalto_en_asfalto5"/>
      <sheetName val="Mat_fresado_para_ampliacion5"/>
      <sheetName val="Tuberia_filtro_D=6&quot;5"/>
      <sheetName val="Realce_de_bordillo5"/>
      <sheetName val="Remocion_tuberia_d=24&quot;5"/>
      <sheetName val="GRAVA_ATRAQUES_DE_ALCANTARILLA5"/>
      <sheetName val="INFORME_SEMANAL4"/>
      <sheetName val="201_74"/>
      <sheetName val="211_14"/>
      <sheetName val="320_24"/>
      <sheetName val="330_14"/>
      <sheetName val="330_24"/>
      <sheetName val="411_24"/>
      <sheetName val="450_2P4"/>
      <sheetName val="450_9P4"/>
      <sheetName val="461_14"/>
      <sheetName val="465_14"/>
      <sheetName val="464_1P4"/>
      <sheetName val="600_24"/>
      <sheetName val="630_54"/>
      <sheetName val="630_64"/>
      <sheetName val="630_74"/>
      <sheetName val="681_14"/>
      <sheetName val="670_P4"/>
      <sheetName val="671_P4"/>
      <sheetName val="674_24"/>
      <sheetName val="450_3P4"/>
      <sheetName val="621_1P4"/>
      <sheetName val="610_2P4"/>
      <sheetName val="230_24"/>
      <sheetName val="230_2P4"/>
      <sheetName val="621_1-1P4"/>
      <sheetName val="621_1_2P4"/>
      <sheetName val="PESO_VARILLAS4"/>
      <sheetName val="210_1_13"/>
      <sheetName val="210_1_23"/>
      <sheetName val="210_2_13"/>
      <sheetName val="220_13"/>
      <sheetName val="420_13"/>
      <sheetName val="421_13"/>
      <sheetName val="630_4_13"/>
      <sheetName val="640_1_13"/>
      <sheetName val="4P_1_13"/>
      <sheetName val="671_13"/>
      <sheetName val="673P_13"/>
      <sheetName val="674p_23"/>
      <sheetName val="640_1_23"/>
      <sheetName val="640_1_43"/>
      <sheetName val="630_3_13"/>
      <sheetName val="700_13"/>
      <sheetName val="701_23"/>
      <sheetName val="710_13"/>
      <sheetName val="730_13"/>
      <sheetName val="TORTA_EST3"/>
      <sheetName val="PROY_ORIGINAL13"/>
      <sheetName val="PU_(2)12"/>
      <sheetName val="COSTOS_UNITARIOS7"/>
      <sheetName val="TRAYECTO_17"/>
      <sheetName val="200P_17"/>
      <sheetName val="210_2_27"/>
      <sheetName val="320_17"/>
      <sheetName val="640_17"/>
      <sheetName val="500P_17"/>
      <sheetName val="500P_27"/>
      <sheetName val="600_17"/>
      <sheetName val="610_17"/>
      <sheetName val="630_47"/>
      <sheetName val="640P_27"/>
      <sheetName val="640_1_(2)7"/>
      <sheetName val="672P_17"/>
      <sheetName val="2P_17"/>
      <sheetName val="900_27"/>
      <sheetName val="materiales_de_insumo7"/>
      <sheetName val="jornales_y_prestaciones7"/>
      <sheetName val="210_17"/>
      <sheetName val="310_17"/>
      <sheetName val="600_47"/>
      <sheetName val="661_17"/>
      <sheetName val="673_17"/>
      <sheetName val="673_27"/>
      <sheetName val="673_37"/>
      <sheetName val="672_17"/>
      <sheetName val="3P_17"/>
      <sheetName val="3P_27"/>
      <sheetName val="6_1P7"/>
      <sheetName val="6_2P7"/>
      <sheetName val="6_4P7"/>
      <sheetName val="VALOR_ENSAYOS7"/>
      <sheetName val="resumen_preacta7"/>
      <sheetName val="Resalto_en_asfalto7"/>
      <sheetName val="Mat_fresado_para_ampliacion7"/>
      <sheetName val="Tuberia_filtro_D=6&quot;7"/>
      <sheetName val="Realce_de_bordillo7"/>
      <sheetName val="Remocion_tuberia_d=24&quot;7"/>
      <sheetName val="GRAVA_ATRAQUES_DE_ALCANTARILLA7"/>
      <sheetName val="FORMATO_PREACTA7"/>
      <sheetName val="FORMATO_FECHA)7"/>
      <sheetName val="DESMONTE_LIMP_7"/>
      <sheetName val="REGISTRO_FOTOGRAFICO7"/>
      <sheetName val="S200_1_DESM__LIMP_B_7"/>
      <sheetName val="S200_2_DESM__LIMP__NB7"/>
      <sheetName val="S201_7_DEMO__ESTRUCTURAS7"/>
      <sheetName val="Remocion_alcantarillas_7"/>
      <sheetName val="Excav__Mat__Comun_7"/>
      <sheetName val="s201_15-remoción_de_alcantaril7"/>
      <sheetName val="s210_2_2-Exc_de_expl7"/>
      <sheetName val="s210_2_1-Exc_en_roca7"/>
      <sheetName val="s211_1_REMOCION_DERR_7"/>
      <sheetName val="s220_1_Terraplenes7"/>
      <sheetName val="s221_1_Pedraplen6"/>
      <sheetName val="S900_3_TRANS__DERRUMBE6"/>
      <sheetName val="s231_1_Geotextil6"/>
      <sheetName val="S230_2_Mejora__de_la_Sub-Ra6"/>
      <sheetName val="S320_1_Sub_base6"/>
      <sheetName val="S330_1_BASE_GRANULAR6"/>
      <sheetName val="CONFM__DE_CALZADA_EXISTENTE6"/>
      <sheetName val="S310_1_Confor__calzada_existe_6"/>
      <sheetName val="_S450_1_MEZCLA_MDC-16"/>
      <sheetName val="_S450_2MEZCLA_MDC-26"/>
      <sheetName val="S420_1_RIEGO_DE_IMPRIMACION_6"/>
      <sheetName val="S421_1_RIEGO_LIGA_CRR-16"/>
      <sheetName val="S460_1_FRESADO_6"/>
      <sheetName val="Excav__REPARACION_PAVIMENTO_6"/>
      <sheetName val="S465_1_EXC__PAV__ASFALTICO6"/>
      <sheetName val="S500_1_PAVIMENTO_CONCRETO6"/>
      <sheetName val="S510_1_PAVIMENTO_ADOQUIN6"/>
      <sheetName val="S600_1_EXCAV__VARIAS_6"/>
      <sheetName val="Relleno_Estructuras6"/>
      <sheetName val="eXCAVACIONES_VARIAS_EN_ROCA_6"/>
      <sheetName val="S600_2_EXCAV__ROCA6"/>
      <sheetName val="S610_1_Relleno_Estructuras6"/>
      <sheetName val="S623_1_Anclajes_6"/>
      <sheetName val="S623P1_Pantalla_Concreto6"/>
      <sheetName val="S630_3_Concretos_C6"/>
      <sheetName val="S630_4a_Concretos_D6"/>
      <sheetName val="S630_4b_Concretos_D6"/>
      <sheetName val="S630_6_CONCRETO_F6"/>
      <sheetName val="CONCRETO_G6"/>
      <sheetName val="S630_7_CONCRETO_G6"/>
      <sheetName val="s640_1_Acero_refuerzo6"/>
      <sheetName val="S642_13_Juntas_dilatacion6"/>
      <sheetName val="S644_2_Tuberia_PVC_4&quot;6"/>
      <sheetName val="_TUBERIA_36&quot;6"/>
      <sheetName val="S632_1_Baranda6"/>
      <sheetName val="_S661_1_TUBERIA_36&quot;_6"/>
      <sheetName val="S673_1_MAT__FILTRANTE6"/>
      <sheetName val="S673_2_GEOTEXTIL6"/>
      <sheetName val="TRANS__EXPLANACION6"/>
      <sheetName val="_S673_3_GEODREN_PLANAR_6&quot;6"/>
      <sheetName val="S681_1_GAVIONES6"/>
      <sheetName val="S700_1_Demarcacion6"/>
      <sheetName val="S700_2_Marca_víal6"/>
      <sheetName val="S701_1_tachas_reflectivas6"/>
      <sheetName val="S710_1_1_SEÑ_VERT__6"/>
      <sheetName val="S710_2_SEÑ_VERT_V6"/>
      <sheetName val="S710_1_2_SEÑ_VERT_6"/>
      <sheetName val="S730_1Defensas_6"/>
      <sheetName val="S800_2_CERCAS6"/>
      <sheetName val="S810_1_PROTECCION_TALUDES6"/>
      <sheetName val="S900_2Trans_explan6"/>
      <sheetName val="Tratamiento_fisuras6"/>
      <sheetName val="MARCAS_VIALES6"/>
      <sheetName val="Geomalla_con_fibra_de_vidrio6"/>
      <sheetName val="Anclajes_pasivos_4#66"/>
      <sheetName val="SNP1-geomalla_fibra_Vidrio6"/>
      <sheetName val="SNP2-geomalla_Biaxial6"/>
      <sheetName val="SNP3_concreto_3500_6"/>
      <sheetName val="SNP4_CEM__ASFALTICO6"/>
      <sheetName val="SNP5_MTTO_RUTINARIO6"/>
      <sheetName val="SNP6_Drenes6"/>
      <sheetName val="SNP7_Anclajes_pasivos_4#66"/>
      <sheetName val="SNP8_Anclajes_activos_2_Tor6"/>
      <sheetName val="SNP9_Anclajes_activos_4_Tor6"/>
      <sheetName val="SNP10_MATERIAL_3&quot;_TRIT6"/>
      <sheetName val="SNP11_Material_Relleno6"/>
      <sheetName val="SNP12_CUNETAS_3_0006"/>
      <sheetName val="SNP13_PARCHEO6"/>
      <sheetName val="SNP14_SELLO_JUNTAS6"/>
      <sheetName val="SNP15_Pilotes6"/>
      <sheetName val="SNP16_EXCAV__PAVIMENTO6"/>
      <sheetName val="SNP17_TRANS_BASE6"/>
      <sheetName val="SNP18_AFIRMADO_3&quot;6"/>
      <sheetName val="alcantarilla_K69+1036"/>
      <sheetName val="alcantarilla_K68+4376"/>
      <sheetName val="alcantarilla_K67+4556"/>
      <sheetName val="BOX_110+520_PUENTE_EL_VERDE6"/>
      <sheetName val="Muro_K99+07036"/>
      <sheetName val="MURO_K104+4546"/>
      <sheetName val="Muro_K109+05706"/>
      <sheetName val="BOX_K6"/>
      <sheetName val="INFORME_SEMANAL6"/>
      <sheetName val="201_76"/>
      <sheetName val="211_16"/>
      <sheetName val="320_26"/>
      <sheetName val="330_16"/>
      <sheetName val="330_26"/>
      <sheetName val="411_26"/>
      <sheetName val="450_2P6"/>
      <sheetName val="450_9P6"/>
      <sheetName val="461_16"/>
      <sheetName val="465_16"/>
      <sheetName val="464_1P6"/>
      <sheetName val="600_26"/>
      <sheetName val="630_56"/>
      <sheetName val="630_66"/>
      <sheetName val="630_76"/>
      <sheetName val="681_16"/>
      <sheetName val="670_P6"/>
      <sheetName val="671_P6"/>
      <sheetName val="674_26"/>
      <sheetName val="450_3P6"/>
      <sheetName val="621_1P6"/>
      <sheetName val="610_2P6"/>
      <sheetName val="230_26"/>
      <sheetName val="230_2P6"/>
      <sheetName val="621_1-1P6"/>
      <sheetName val="621_1_2P6"/>
      <sheetName val="PESO_VARILLAS6"/>
      <sheetName val="210_1_15"/>
      <sheetName val="210_1_25"/>
      <sheetName val="210_2_15"/>
      <sheetName val="220_15"/>
      <sheetName val="420_15"/>
      <sheetName val="421_15"/>
      <sheetName val="630_4_15"/>
      <sheetName val="640_1_15"/>
      <sheetName val="4P_1_15"/>
      <sheetName val="671_15"/>
      <sheetName val="673P_15"/>
      <sheetName val="674p_25"/>
      <sheetName val="640_1_25"/>
      <sheetName val="640_1_45"/>
      <sheetName val="630_3_15"/>
      <sheetName val="700_15"/>
      <sheetName val="701_25"/>
      <sheetName val="710_15"/>
      <sheetName val="730_15"/>
      <sheetName val="TORTA_EST5"/>
      <sheetName val="PRESU"/>
      <sheetName val="Valores consolidados"/>
      <sheetName val="Tipo A1"/>
      <sheetName val="Tipo A2"/>
      <sheetName val="Tipo A3"/>
      <sheetName val="Tipo B1"/>
      <sheetName val="Tipo B2"/>
      <sheetName val="Tipo B3"/>
      <sheetName val="Tipo C1"/>
      <sheetName val="Tipo C2"/>
      <sheetName val="Tipo C3"/>
      <sheetName val="Tipo D1"/>
      <sheetName val="Tipo D2"/>
      <sheetName val="Tipo D3"/>
      <sheetName val="01"/>
      <sheetName val="Ruta 01"/>
      <sheetName val="AFECTACION 01 "/>
      <sheetName val="EJECUCION C"/>
      <sheetName val="Inf Financiera 01"/>
      <sheetName val="02"/>
      <sheetName val="RUTA 02"/>
      <sheetName val="AFECTACION 02"/>
      <sheetName val="EJECUCION C. 02"/>
      <sheetName val="INF FINANCIERA 02"/>
      <sheetName val="03"/>
      <sheetName val="RUTA 03"/>
      <sheetName val="AFECTACION 03"/>
      <sheetName val="EJECUCION C. 03"/>
      <sheetName val="INF FINANCIERA 03"/>
      <sheetName val="04"/>
      <sheetName val="RUTA 04"/>
      <sheetName val="AFECTACION 04"/>
      <sheetName val="EJECUCION C. 04"/>
      <sheetName val="INF FINANCIERA 04"/>
      <sheetName val="05"/>
      <sheetName val="RUTA 05"/>
      <sheetName val="AFECTACION 05"/>
      <sheetName val="EJECUCION C. 05"/>
      <sheetName val="INF FINANCIERA 05"/>
      <sheetName val="06"/>
      <sheetName val="RUTA 06"/>
      <sheetName val="AFECTACION 06"/>
      <sheetName val="EJECUCION C. 06"/>
      <sheetName val="INF FINANCIERA 06"/>
      <sheetName val="07"/>
      <sheetName val="RUTA 07"/>
      <sheetName val="AFECTACION 07"/>
      <sheetName val="EJECUCION C. 07"/>
      <sheetName val="INF FINANCIERA 07"/>
      <sheetName val="08"/>
      <sheetName val="RUTA 08"/>
      <sheetName val="AFECTACION 08"/>
      <sheetName val="EJECUCION C. 08"/>
      <sheetName val="INF FINANCIERA 08"/>
      <sheetName val="09"/>
      <sheetName val="RUTA 09"/>
      <sheetName val="AFECTACION 09"/>
      <sheetName val="EJECUCION C. 09"/>
      <sheetName val="INF FINANCIERA 09"/>
      <sheetName val="RUTA 10"/>
      <sheetName val="AFECTACION 10"/>
      <sheetName val="EJECUCION C. 10"/>
      <sheetName val="INF FINANCIERA 10"/>
      <sheetName val="RUTA 11"/>
      <sheetName val="AFECTACION 11"/>
      <sheetName val="EJECUCION C. 11"/>
      <sheetName val="INF FINANCIERA 11"/>
      <sheetName val="MINFRA-MN-IN-15-FR-13"/>
      <sheetName val="ó&gt;????j0$?#???j_$?#???LÓu????"/>
      <sheetName val="INSUMOS"/>
      <sheetName val="EQUIPOS"/>
      <sheetName val="TRANS"/>
      <sheetName val="CUADRI"/>
      <sheetName val="EQUI"/>
      <sheetName val="resum96"/>
      <sheetName val="MATERIALES Y RECURSOS"/>
      <sheetName val="CORTE DE OBRA N° 1"/>
      <sheetName val="memoria"/>
      <sheetName val="memoria 1"/>
      <sheetName val="REAJUSTESACTA1PROVI"/>
      <sheetName val="&quot;PAGA&quot;"/>
      <sheetName val="EXC. TERRENO NATURAL 3&quot;"/>
      <sheetName val="EXC. PAVIMENTO 3&quot;"/>
      <sheetName val="ANDEN"/>
      <sheetName val="ACTA DE OBRA ACUEDUCTO"/>
      <sheetName val="ACTA DE OBRA ANDEN"/>
      <sheetName val="EXC. TERRENO NATURAL 6&quot;"/>
      <sheetName val="EXC. PAVIMENTO 6&quot;"/>
      <sheetName val="EXC. ANDEN TUBERIA 6&quot;"/>
      <sheetName val="EXC. ZAPATAS"/>
      <sheetName val="CORTES"/>
      <sheetName val="MICROMEDICION"/>
      <sheetName val="EMPALMES Y ACCESORIOS"/>
      <sheetName val="TANQUE"/>
      <sheetName val="SEMANA 8"/>
      <sheetName val="LOS CAÑITOS"/>
      <sheetName val="APU CAÑITOS"/>
      <sheetName val="PRESUPUESTO CASETA"/>
      <sheetName val="APU-CASETA"/>
      <sheetName val="APU BASES"/>
      <sheetName val="EL PARAISO"/>
      <sheetName val="APU EL PARAISO"/>
      <sheetName val="LOS BLANCO"/>
      <sheetName val="APU LOS BLANCO"/>
      <sheetName val="BOCAS DE SOLIS"/>
      <sheetName val="APU BOCAS DE SOLIS"/>
      <sheetName val="CUADRILLAS"/>
      <sheetName val="FACTOR PRESTACIONAL"/>
      <sheetName val="PRESUPUESTO V5"/>
      <sheetName val="1. Preliminares"/>
      <sheetName val="2. Demoliciones"/>
      <sheetName val="3. Elementos y Estructuras"/>
      <sheetName val="4. HVAC"/>
      <sheetName val="8. Recubrimientos y Acabados"/>
      <sheetName val="9. Otros"/>
      <sheetName val="10. Tramites y Licencias"/>
      <sheetName val="s221_1_Pedraplen7"/>
      <sheetName val="S900_3_TRANS__DERRUMBE7"/>
      <sheetName val="s231_1_Geotextil7"/>
      <sheetName val="S230_2_Mejora__de_la_Sub-Ra7"/>
      <sheetName val="S320_1_Sub_base7"/>
      <sheetName val="S330_1_BASE_GRANULAR7"/>
      <sheetName val="CONFM__DE_CALZADA_EXISTENTE7"/>
      <sheetName val="S310_1_Confor__calzada_existe_7"/>
      <sheetName val="_S450_1_MEZCLA_MDC-17"/>
      <sheetName val="_S450_2MEZCLA_MDC-27"/>
      <sheetName val="S420_1_RIEGO_DE_IMPRIMACION_7"/>
      <sheetName val="S421_1_RIEGO_LIGA_CRR-17"/>
      <sheetName val="S460_1_FRESADO_7"/>
      <sheetName val="Excav__REPARACION_PAVIMENTO_7"/>
      <sheetName val="S465_1_EXC__PAV__ASFALTICO7"/>
      <sheetName val="S500_1_PAVIMENTO_CONCRETO7"/>
      <sheetName val="S510_1_PAVIMENTO_ADOQUIN7"/>
      <sheetName val="S600_1_EXCAV__VARIAS_7"/>
      <sheetName val="Relleno_Estructuras7"/>
      <sheetName val="eXCAVACIONES_VARIAS_EN_ROCA_7"/>
      <sheetName val="S600_2_EXCAV__ROCA7"/>
      <sheetName val="S610_1_Relleno_Estructuras7"/>
      <sheetName val="S623_1_Anclajes_7"/>
      <sheetName val="S623P1_Pantalla_Concreto7"/>
      <sheetName val="S630_3_Concretos_C7"/>
      <sheetName val="S630_4a_Concretos_D7"/>
      <sheetName val="S630_4b_Concretos_D7"/>
      <sheetName val="S630_6_CONCRETO_F7"/>
      <sheetName val="CONCRETO_G7"/>
      <sheetName val="S630_7_CONCRETO_G7"/>
      <sheetName val="s640_1_Acero_refuerzo7"/>
      <sheetName val="S642_13_Juntas_dilatacion7"/>
      <sheetName val="S644_2_Tuberia_PVC_4&quot;7"/>
      <sheetName val="_TUBERIA_36&quot;7"/>
      <sheetName val="S632_1_Baranda7"/>
      <sheetName val="_S661_1_TUBERIA_36&quot;_7"/>
      <sheetName val="S673_1_MAT__FILTRANTE7"/>
      <sheetName val="S673_2_GEOTEXTIL7"/>
      <sheetName val="TRANS__EXPLANACION7"/>
      <sheetName val="_S673_3_GEODREN_PLANAR_6&quot;7"/>
      <sheetName val="S681_1_GAVIONES7"/>
      <sheetName val="S700_1_Demarcacion7"/>
      <sheetName val="S700_2_Marca_víal7"/>
      <sheetName val="S701_1_tachas_reflectivas7"/>
      <sheetName val="S710_1_1_SEÑ_VERT__7"/>
      <sheetName val="S710_2_SEÑ_VERT_V7"/>
      <sheetName val="S710_1_2_SEÑ_VERT_7"/>
      <sheetName val="S730_1Defensas_7"/>
      <sheetName val="S800_2_CERCAS7"/>
      <sheetName val="S810_1_PROTECCION_TALUDES7"/>
      <sheetName val="S900_2Trans_explan7"/>
      <sheetName val="Tratamiento_fisuras7"/>
      <sheetName val="MARCAS_VIALES7"/>
      <sheetName val="Geomalla_con_fibra_de_vidrio7"/>
      <sheetName val="Anclajes_pasivos_4#67"/>
      <sheetName val="SNP1-geomalla_fibra_Vidrio7"/>
      <sheetName val="SNP2-geomalla_Biaxial7"/>
      <sheetName val="SNP3_concreto_3500_7"/>
      <sheetName val="SNP4_CEM__ASFALTICO7"/>
      <sheetName val="SNP5_MTTO_RUTINARIO7"/>
      <sheetName val="SNP6_Drenes7"/>
      <sheetName val="SNP7_Anclajes_pasivos_4#67"/>
      <sheetName val="SNP8_Anclajes_activos_2_Tor7"/>
      <sheetName val="SNP9_Anclajes_activos_4_Tor7"/>
      <sheetName val="SNP10_MATERIAL_3&quot;_TRIT7"/>
      <sheetName val="SNP11_Material_Relleno7"/>
      <sheetName val="SNP12_CUNETAS_3_0007"/>
      <sheetName val="SNP13_PARCHEO7"/>
      <sheetName val="SNP14_SELLO_JUNTAS7"/>
      <sheetName val="SNP15_Pilotes7"/>
      <sheetName val="SNP16_EXCAV__PAVIMENTO7"/>
      <sheetName val="SNP17_TRANS_BASE7"/>
      <sheetName val="SNP18_AFIRMADO_3&quot;7"/>
      <sheetName val="alcantarilla_K69+1037"/>
      <sheetName val="alcantarilla_K68+4377"/>
      <sheetName val="alcantarilla_K67+4557"/>
      <sheetName val="BOX_110+520_PUENTE_EL_VERDE7"/>
      <sheetName val="Muro_K99+07037"/>
      <sheetName val="MURO_K104+4547"/>
      <sheetName val="Muro_K109+05707"/>
      <sheetName val="BOX_K7"/>
      <sheetName val="PROY_ORIGINAL14"/>
      <sheetName val="PU_(2)13"/>
      <sheetName val="COSTOS_UNITARIOS8"/>
      <sheetName val="TRAYECTO_18"/>
      <sheetName val="200P_18"/>
      <sheetName val="210_2_28"/>
      <sheetName val="320_18"/>
      <sheetName val="640_18"/>
      <sheetName val="500P_18"/>
      <sheetName val="500P_28"/>
      <sheetName val="600_18"/>
      <sheetName val="610_18"/>
      <sheetName val="630_48"/>
      <sheetName val="640P_28"/>
      <sheetName val="640_1_(2)8"/>
      <sheetName val="672P_18"/>
      <sheetName val="2P_18"/>
      <sheetName val="900_28"/>
      <sheetName val="materiales_de_insumo8"/>
      <sheetName val="jornales_y_prestaciones8"/>
      <sheetName val="210_18"/>
      <sheetName val="310_18"/>
      <sheetName val="600_48"/>
      <sheetName val="661_18"/>
      <sheetName val="673_18"/>
      <sheetName val="673_28"/>
      <sheetName val="673_38"/>
      <sheetName val="672_18"/>
      <sheetName val="3P_18"/>
      <sheetName val="3P_28"/>
      <sheetName val="6_1P8"/>
      <sheetName val="6_2P8"/>
      <sheetName val="6_4P8"/>
      <sheetName val="VALOR_ENSAYOS8"/>
      <sheetName val="resumen_preacta8"/>
      <sheetName val="Resalto_en_asfalto8"/>
      <sheetName val="Mat_fresado_para_ampliacion8"/>
      <sheetName val="Tuberia_filtro_D=6&quot;8"/>
      <sheetName val="Realce_de_bordillo8"/>
      <sheetName val="Remocion_tuberia_d=24&quot;8"/>
      <sheetName val="GRAVA_ATRAQUES_DE_ALCANTARILLA8"/>
      <sheetName val="FORMATO_PREACTA8"/>
      <sheetName val="FORMATO_FECHA)8"/>
      <sheetName val="DESMONTE_LIMP_8"/>
      <sheetName val="REGISTRO_FOTOGRAFICO8"/>
      <sheetName val="S200_1_DESM__LIMP_B_8"/>
      <sheetName val="S200_2_DESM__LIMP__NB8"/>
      <sheetName val="S201_7_DEMO__ESTRUCTURAS8"/>
      <sheetName val="Remocion_alcantarillas_8"/>
      <sheetName val="Excav__Mat__Comun_8"/>
      <sheetName val="s201_15-remoción_de_alcantaril8"/>
      <sheetName val="s210_2_2-Exc_de_expl8"/>
      <sheetName val="s210_2_1-Exc_en_roca8"/>
      <sheetName val="s211_1_REMOCION_DERR_8"/>
      <sheetName val="s220_1_Terraplenes8"/>
      <sheetName val="s221_1_Pedraplen8"/>
      <sheetName val="S900_3_TRANS__DERRUMBE8"/>
      <sheetName val="s231_1_Geotextil8"/>
      <sheetName val="S230_2_Mejora__de_la_Sub-Ra8"/>
      <sheetName val="S320_1_Sub_base8"/>
      <sheetName val="S330_1_BASE_GRANULAR8"/>
      <sheetName val="CONFM__DE_CALZADA_EXISTENTE8"/>
      <sheetName val="S310_1_Confor__calzada_existe_8"/>
      <sheetName val="_S450_1_MEZCLA_MDC-18"/>
      <sheetName val="_S450_2MEZCLA_MDC-28"/>
      <sheetName val="S420_1_RIEGO_DE_IMPRIMACION_8"/>
      <sheetName val="S421_1_RIEGO_LIGA_CRR-18"/>
      <sheetName val="S460_1_FRESADO_8"/>
      <sheetName val="Excav__REPARACION_PAVIMENTO_8"/>
      <sheetName val="S465_1_EXC__PAV__ASFALTICO8"/>
      <sheetName val="S500_1_PAVIMENTO_CONCRETO8"/>
      <sheetName val="S510_1_PAVIMENTO_ADOQUIN8"/>
      <sheetName val="S600_1_EXCAV__VARIAS_8"/>
      <sheetName val="Relleno_Estructuras8"/>
      <sheetName val="eXCAVACIONES_VARIAS_EN_ROCA_8"/>
      <sheetName val="S600_2_EXCAV__ROCA8"/>
      <sheetName val="S610_1_Relleno_Estructuras8"/>
      <sheetName val="S623_1_Anclajes_8"/>
      <sheetName val="S623P1_Pantalla_Concreto8"/>
      <sheetName val="S630_3_Concretos_C8"/>
      <sheetName val="S630_4a_Concretos_D8"/>
      <sheetName val="S630_4b_Concretos_D8"/>
      <sheetName val="S630_6_CONCRETO_F8"/>
      <sheetName val="CONCRETO_G8"/>
      <sheetName val="S630_7_CONCRETO_G8"/>
      <sheetName val="s640_1_Acero_refuerzo8"/>
      <sheetName val="S642_13_Juntas_dilatacion8"/>
      <sheetName val="S644_2_Tuberia_PVC_4&quot;8"/>
      <sheetName val="_TUBERIA_36&quot;8"/>
      <sheetName val="S632_1_Baranda8"/>
      <sheetName val="_S661_1_TUBERIA_36&quot;_8"/>
      <sheetName val="S673_1_MAT__FILTRANTE8"/>
      <sheetName val="S673_2_GEOTEXTIL8"/>
      <sheetName val="TRANS__EXPLANACION8"/>
      <sheetName val="_S673_3_GEODREN_PLANAR_6&quot;8"/>
      <sheetName val="S681_1_GAVIONES8"/>
      <sheetName val="S700_1_Demarcacion8"/>
      <sheetName val="S700_2_Marca_víal8"/>
      <sheetName val="S701_1_tachas_reflectivas8"/>
      <sheetName val="S710_1_1_SEÑ_VERT__8"/>
      <sheetName val="S710_2_SEÑ_VERT_V8"/>
      <sheetName val="S710_1_2_SEÑ_VERT_8"/>
      <sheetName val="S730_1Defensas_8"/>
      <sheetName val="S800_2_CERCAS8"/>
      <sheetName val="S810_1_PROTECCION_TALUDES8"/>
      <sheetName val="S900_2Trans_explan8"/>
      <sheetName val="Tratamiento_fisuras8"/>
      <sheetName val="MARCAS_VIALES8"/>
      <sheetName val="Geomalla_con_fibra_de_vidrio8"/>
      <sheetName val="Anclajes_pasivos_4#68"/>
      <sheetName val="SNP1-geomalla_fibra_Vidrio8"/>
      <sheetName val="SNP2-geomalla_Biaxial8"/>
      <sheetName val="SNP3_concreto_3500_8"/>
      <sheetName val="SNP4_CEM__ASFALTICO8"/>
      <sheetName val="SNP5_MTTO_RUTINARIO8"/>
      <sheetName val="SNP6_Drenes8"/>
      <sheetName val="SNP7_Anclajes_pasivos_4#68"/>
      <sheetName val="SNP8_Anclajes_activos_2_Tor8"/>
      <sheetName val="SNP9_Anclajes_activos_4_Tor8"/>
      <sheetName val="SNP10_MATERIAL_3&quot;_TRIT8"/>
      <sheetName val="SNP11_Material_Relleno8"/>
      <sheetName val="SNP12_CUNETAS_3_0008"/>
      <sheetName val="SNP13_PARCHEO8"/>
      <sheetName val="SNP14_SELLO_JUNTAS8"/>
      <sheetName val="SNP15_Pilotes8"/>
      <sheetName val="SNP16_EXCAV__PAVIMENTO8"/>
      <sheetName val="SNP17_TRANS_BASE8"/>
      <sheetName val="SNP18_AFIRMADO_3&quot;8"/>
      <sheetName val="alcantarilla_K69+1038"/>
      <sheetName val="alcantarilla_K68+4378"/>
      <sheetName val="alcantarilla_K67+4558"/>
      <sheetName val="BOX_110+520_PUENTE_EL_VERDE8"/>
      <sheetName val="Muro_K99+07038"/>
      <sheetName val="MURO_K104+4548"/>
      <sheetName val="Muro_K109+05708"/>
      <sheetName val="BOX_K8"/>
      <sheetName val="PROY_ORIGINAL17"/>
      <sheetName val="PU_(2)16"/>
      <sheetName val="COSTOS_UNITARIOS11"/>
      <sheetName val="TRAYECTO_111"/>
      <sheetName val="200P_111"/>
      <sheetName val="210_2_211"/>
      <sheetName val="320_111"/>
      <sheetName val="640_111"/>
      <sheetName val="500P_111"/>
      <sheetName val="500P_211"/>
      <sheetName val="600_111"/>
      <sheetName val="610_111"/>
      <sheetName val="630_411"/>
      <sheetName val="640P_211"/>
      <sheetName val="640_1_(2)11"/>
      <sheetName val="672P_111"/>
      <sheetName val="2P_111"/>
      <sheetName val="900_211"/>
      <sheetName val="materiales_de_insumo11"/>
      <sheetName val="jornales_y_prestaciones11"/>
      <sheetName val="210_111"/>
      <sheetName val="310_111"/>
      <sheetName val="600_411"/>
      <sheetName val="661_111"/>
      <sheetName val="673_111"/>
      <sheetName val="673_211"/>
      <sheetName val="673_311"/>
      <sheetName val="672_111"/>
      <sheetName val="3P_111"/>
      <sheetName val="3P_211"/>
      <sheetName val="6_1P11"/>
      <sheetName val="6_2P11"/>
      <sheetName val="6_4P11"/>
      <sheetName val="VALOR_ENSAYOS11"/>
      <sheetName val="resumen_preacta11"/>
      <sheetName val="Resalto_en_asfalto11"/>
      <sheetName val="Mat_fresado_para_ampliacion11"/>
      <sheetName val="Tuberia_filtro_D=6&quot;11"/>
      <sheetName val="Realce_de_bordillo11"/>
      <sheetName val="Remocion_tuberia_d=24&quot;11"/>
      <sheetName val="GRAVA_ATRAQUES_DE_ALCANTARILL11"/>
      <sheetName val="FORMATO_PREACTA11"/>
      <sheetName val="FORMATO_FECHA)11"/>
      <sheetName val="DESMONTE_LIMP_11"/>
      <sheetName val="REGISTRO_FOTOGRAFICO11"/>
      <sheetName val="S200_1_DESM__LIMP_B_11"/>
      <sheetName val="S200_2_DESM__LIMP__NB11"/>
      <sheetName val="S201_7_DEMO__ESTRUCTURAS11"/>
      <sheetName val="Remocion_alcantarillas_11"/>
      <sheetName val="Excav__Mat__Comun_11"/>
      <sheetName val="s201_15-remoción_de_alcantari11"/>
      <sheetName val="s210_2_2-Exc_de_expl11"/>
      <sheetName val="s210_2_1-Exc_en_roca11"/>
      <sheetName val="s211_1_REMOCION_DERR_11"/>
      <sheetName val="s220_1_Terraplenes11"/>
      <sheetName val="s221_1_Pedraplen11"/>
      <sheetName val="S900_3_TRANS__DERRUMBE11"/>
      <sheetName val="s231_1_Geotextil11"/>
      <sheetName val="S230_2_Mejora__de_la_Sub-Ra11"/>
      <sheetName val="S320_1_Sub_base11"/>
      <sheetName val="S330_1_BASE_GRANULAR11"/>
      <sheetName val="CONFM__DE_CALZADA_EXISTENTE11"/>
      <sheetName val="S310_1_Confor__calzada_existe11"/>
      <sheetName val="_S450_1_MEZCLA_MDC-111"/>
      <sheetName val="_S450_2MEZCLA_MDC-211"/>
      <sheetName val="S420_1_RIEGO_DE_IMPRIMACION_11"/>
      <sheetName val="S421_1_RIEGO_LIGA_CRR-111"/>
      <sheetName val="S460_1_FRESADO_11"/>
      <sheetName val="Excav__REPARACION_PAVIMENTO_11"/>
      <sheetName val="S465_1_EXC__PAV__ASFALTICO11"/>
      <sheetName val="S500_1_PAVIMENTO_CONCRETO11"/>
      <sheetName val="S510_1_PAVIMENTO_ADOQUIN11"/>
      <sheetName val="S600_1_EXCAV__VARIAS_11"/>
      <sheetName val="Relleno_Estructuras11"/>
      <sheetName val="eXCAVACIONES_VARIAS_EN_ROCA_11"/>
      <sheetName val="S600_2_EXCAV__ROCA11"/>
      <sheetName val="S610_1_Relleno_Estructuras11"/>
      <sheetName val="S623_1_Anclajes_11"/>
      <sheetName val="S623P1_Pantalla_Concreto11"/>
      <sheetName val="S630_3_Concretos_C11"/>
      <sheetName val="S630_4a_Concretos_D11"/>
      <sheetName val="S630_4b_Concretos_D11"/>
      <sheetName val="S630_6_CONCRETO_F11"/>
      <sheetName val="CONCRETO_G11"/>
      <sheetName val="S630_7_CONCRETO_G11"/>
      <sheetName val="s640_1_Acero_refuerzo11"/>
      <sheetName val="S642_13_Juntas_dilatacion11"/>
      <sheetName val="S644_2_Tuberia_PVC_4&quot;11"/>
      <sheetName val="_TUBERIA_36&quot;11"/>
      <sheetName val="S632_1_Baranda11"/>
      <sheetName val="_S661_1_TUBERIA_36&quot;_11"/>
      <sheetName val="S673_1_MAT__FILTRANTE11"/>
      <sheetName val="S673_2_GEOTEXTIL11"/>
      <sheetName val="TRANS__EXPLANACION11"/>
      <sheetName val="_S673_3_GEODREN_PLANAR_6&quot;11"/>
      <sheetName val="S681_1_GAVIONES11"/>
      <sheetName val="S700_1_Demarcacion11"/>
      <sheetName val="S700_2_Marca_víal11"/>
      <sheetName val="S701_1_tachas_reflectivas11"/>
      <sheetName val="S710_1_1_SEÑ_VERT__11"/>
      <sheetName val="S710_2_SEÑ_VERT_V11"/>
      <sheetName val="S710_1_2_SEÑ_VERT_11"/>
      <sheetName val="S730_1Defensas_11"/>
      <sheetName val="S800_2_CERCAS11"/>
      <sheetName val="S810_1_PROTECCION_TALUDES11"/>
      <sheetName val="S900_2Trans_explan11"/>
      <sheetName val="Tratamiento_fisuras11"/>
      <sheetName val="MARCAS_VIALES11"/>
      <sheetName val="Geomalla_con_fibra_de_vidrio11"/>
      <sheetName val="Anclajes_pasivos_4#611"/>
      <sheetName val="SNP1-geomalla_fibra_Vidrio11"/>
      <sheetName val="SNP2-geomalla_Biaxial11"/>
      <sheetName val="SNP3_concreto_3500_11"/>
      <sheetName val="SNP4_CEM__ASFALTICO11"/>
      <sheetName val="SNP5_MTTO_RUTINARIO11"/>
      <sheetName val="SNP6_Drenes11"/>
      <sheetName val="SNP7_Anclajes_pasivos_4#611"/>
      <sheetName val="SNP8_Anclajes_activos_2_Tor11"/>
      <sheetName val="SNP9_Anclajes_activos_4_Tor11"/>
      <sheetName val="SNP10_MATERIAL_3&quot;_TRIT11"/>
      <sheetName val="SNP11_Material_Relleno11"/>
      <sheetName val="SNP12_CUNETAS_3_00011"/>
      <sheetName val="SNP13_PARCHEO11"/>
      <sheetName val="SNP14_SELLO_JUNTAS11"/>
      <sheetName val="SNP15_Pilotes11"/>
      <sheetName val="SNP16_EXCAV__PAVIMENTO11"/>
      <sheetName val="SNP17_TRANS_BASE11"/>
      <sheetName val="SNP18_AFIRMADO_3&quot;11"/>
      <sheetName val="alcantarilla_K69+10311"/>
      <sheetName val="alcantarilla_K68+43711"/>
      <sheetName val="alcantarilla_K67+45511"/>
      <sheetName val="BOX_110+520_PUENTE_EL_VERDE11"/>
      <sheetName val="Muro_K99+070311"/>
      <sheetName val="MURO_K104+45411"/>
      <sheetName val="Muro_K109+057011"/>
      <sheetName val="BOX_K11"/>
      <sheetName val="INFORME_SEMANAL9"/>
      <sheetName val="201_79"/>
      <sheetName val="211_19"/>
      <sheetName val="320_29"/>
      <sheetName val="330_19"/>
      <sheetName val="330_29"/>
      <sheetName val="411_29"/>
      <sheetName val="450_2P9"/>
      <sheetName val="450_9P9"/>
      <sheetName val="461_19"/>
      <sheetName val="465_19"/>
      <sheetName val="464_1P9"/>
      <sheetName val="600_29"/>
      <sheetName val="630_59"/>
      <sheetName val="630_69"/>
      <sheetName val="630_79"/>
      <sheetName val="681_19"/>
      <sheetName val="670_P9"/>
      <sheetName val="671_P9"/>
      <sheetName val="674_29"/>
      <sheetName val="450_3P9"/>
      <sheetName val="621_1P9"/>
      <sheetName val="610_2P9"/>
      <sheetName val="230_29"/>
      <sheetName val="230_2P9"/>
      <sheetName val="621_1-1P9"/>
      <sheetName val="621_1_2P9"/>
      <sheetName val="PESO_VARILLAS9"/>
      <sheetName val="TORTA_EST8"/>
      <sheetName val="210_1_18"/>
      <sheetName val="210_1_28"/>
      <sheetName val="210_2_18"/>
      <sheetName val="220_18"/>
      <sheetName val="420_18"/>
      <sheetName val="421_18"/>
      <sheetName val="630_4_18"/>
      <sheetName val="640_1_18"/>
      <sheetName val="4P_1_18"/>
      <sheetName val="671_18"/>
      <sheetName val="673P_18"/>
      <sheetName val="674p_28"/>
      <sheetName val="640_1_28"/>
      <sheetName val="640_1_48"/>
      <sheetName val="630_3_18"/>
      <sheetName val="700_18"/>
      <sheetName val="701_28"/>
      <sheetName val="710_18"/>
      <sheetName val="730_18"/>
      <sheetName val="PROY_ORIGINAL15"/>
      <sheetName val="PU_(2)14"/>
      <sheetName val="COSTOS_UNITARIOS9"/>
      <sheetName val="TRAYECTO_19"/>
      <sheetName val="200P_19"/>
      <sheetName val="210_2_29"/>
      <sheetName val="320_19"/>
      <sheetName val="640_19"/>
      <sheetName val="500P_19"/>
      <sheetName val="500P_29"/>
      <sheetName val="600_19"/>
      <sheetName val="610_19"/>
      <sheetName val="630_49"/>
      <sheetName val="640P_29"/>
      <sheetName val="640_1_(2)9"/>
      <sheetName val="672P_19"/>
      <sheetName val="2P_19"/>
      <sheetName val="900_29"/>
      <sheetName val="materiales_de_insumo9"/>
      <sheetName val="jornales_y_prestaciones9"/>
      <sheetName val="210_19"/>
      <sheetName val="310_19"/>
      <sheetName val="600_49"/>
      <sheetName val="661_19"/>
      <sheetName val="673_19"/>
      <sheetName val="673_29"/>
      <sheetName val="673_39"/>
      <sheetName val="672_19"/>
      <sheetName val="3P_19"/>
      <sheetName val="3P_29"/>
      <sheetName val="6_1P9"/>
      <sheetName val="6_2P9"/>
      <sheetName val="6_4P9"/>
      <sheetName val="VALOR_ENSAYOS9"/>
      <sheetName val="resumen_preacta9"/>
      <sheetName val="Resalto_en_asfalto9"/>
      <sheetName val="Mat_fresado_para_ampliacion9"/>
      <sheetName val="Tuberia_filtro_D=6&quot;9"/>
      <sheetName val="Realce_de_bordillo9"/>
      <sheetName val="Remocion_tuberia_d=24&quot;9"/>
      <sheetName val="GRAVA_ATRAQUES_DE_ALCANTARILLA9"/>
      <sheetName val="FORMATO_PREACTA9"/>
      <sheetName val="FORMATO_FECHA)9"/>
      <sheetName val="DESMONTE_LIMP_9"/>
      <sheetName val="REGISTRO_FOTOGRAFICO9"/>
      <sheetName val="S200_1_DESM__LIMP_B_9"/>
      <sheetName val="S200_2_DESM__LIMP__NB9"/>
      <sheetName val="S201_7_DEMO__ESTRUCTURAS9"/>
      <sheetName val="Remocion_alcantarillas_9"/>
      <sheetName val="Excav__Mat__Comun_9"/>
      <sheetName val="s201_15-remoción_de_alcantaril9"/>
      <sheetName val="s210_2_2-Exc_de_expl9"/>
      <sheetName val="s210_2_1-Exc_en_roca9"/>
      <sheetName val="s211_1_REMOCION_DERR_9"/>
      <sheetName val="s220_1_Terraplenes9"/>
      <sheetName val="s221_1_Pedraplen9"/>
      <sheetName val="S900_3_TRANS__DERRUMBE9"/>
      <sheetName val="s231_1_Geotextil9"/>
      <sheetName val="S230_2_Mejora__de_la_Sub-Ra9"/>
      <sheetName val="S320_1_Sub_base9"/>
      <sheetName val="S330_1_BASE_GRANULAR9"/>
      <sheetName val="CONFM__DE_CALZADA_EXISTENTE9"/>
      <sheetName val="S310_1_Confor__calzada_existe_9"/>
      <sheetName val="_S450_1_MEZCLA_MDC-19"/>
      <sheetName val="_S450_2MEZCLA_MDC-29"/>
      <sheetName val="S420_1_RIEGO_DE_IMPRIMACION_9"/>
      <sheetName val="S421_1_RIEGO_LIGA_CRR-19"/>
      <sheetName val="S460_1_FRESADO_9"/>
      <sheetName val="Excav__REPARACION_PAVIMENTO_9"/>
      <sheetName val="S465_1_EXC__PAV__ASFALTICO9"/>
      <sheetName val="S500_1_PAVIMENTO_CONCRETO9"/>
      <sheetName val="S510_1_PAVIMENTO_ADOQUIN9"/>
      <sheetName val="S600_1_EXCAV__VARIAS_9"/>
      <sheetName val="Relleno_Estructuras9"/>
      <sheetName val="eXCAVACIONES_VARIAS_EN_ROCA_9"/>
      <sheetName val="S600_2_EXCAV__ROCA9"/>
      <sheetName val="S610_1_Relleno_Estructuras9"/>
      <sheetName val="S623_1_Anclajes_9"/>
      <sheetName val="S623P1_Pantalla_Concreto9"/>
      <sheetName val="S630_3_Concretos_C9"/>
      <sheetName val="S630_4a_Concretos_D9"/>
      <sheetName val="S630_4b_Concretos_D9"/>
      <sheetName val="S630_6_CONCRETO_F9"/>
      <sheetName val="CONCRETO_G9"/>
      <sheetName val="S630_7_CONCRETO_G9"/>
      <sheetName val="s640_1_Acero_refuerzo9"/>
      <sheetName val="S642_13_Juntas_dilatacion9"/>
      <sheetName val="S644_2_Tuberia_PVC_4&quot;9"/>
      <sheetName val="_TUBERIA_36&quot;9"/>
      <sheetName val="S632_1_Baranda9"/>
      <sheetName val="_S661_1_TUBERIA_36&quot;_9"/>
      <sheetName val="S673_1_MAT__FILTRANTE9"/>
      <sheetName val="S673_2_GEOTEXTIL9"/>
      <sheetName val="TRANS__EXPLANACION9"/>
      <sheetName val="_S673_3_GEODREN_PLANAR_6&quot;9"/>
      <sheetName val="S681_1_GAVIONES9"/>
      <sheetName val="S700_1_Demarcacion9"/>
      <sheetName val="S700_2_Marca_víal9"/>
      <sheetName val="S701_1_tachas_reflectivas9"/>
      <sheetName val="S710_1_1_SEÑ_VERT__9"/>
      <sheetName val="S710_2_SEÑ_VERT_V9"/>
      <sheetName val="S710_1_2_SEÑ_VERT_9"/>
      <sheetName val="S730_1Defensas_9"/>
      <sheetName val="S800_2_CERCAS9"/>
      <sheetName val="S810_1_PROTECCION_TALUDES9"/>
      <sheetName val="S900_2Trans_explan9"/>
      <sheetName val="Tratamiento_fisuras9"/>
      <sheetName val="MARCAS_VIALES9"/>
      <sheetName val="Geomalla_con_fibra_de_vidrio9"/>
      <sheetName val="Anclajes_pasivos_4#69"/>
      <sheetName val="SNP1-geomalla_fibra_Vidrio9"/>
      <sheetName val="SNP2-geomalla_Biaxial9"/>
      <sheetName val="SNP3_concreto_3500_9"/>
      <sheetName val="SNP4_CEM__ASFALTICO9"/>
      <sheetName val="SNP5_MTTO_RUTINARIO9"/>
      <sheetName val="SNP6_Drenes9"/>
      <sheetName val="SNP7_Anclajes_pasivos_4#69"/>
      <sheetName val="SNP8_Anclajes_activos_2_Tor9"/>
      <sheetName val="SNP9_Anclajes_activos_4_Tor9"/>
      <sheetName val="SNP10_MATERIAL_3&quot;_TRIT9"/>
      <sheetName val="SNP11_Material_Relleno9"/>
      <sheetName val="SNP12_CUNETAS_3_0009"/>
      <sheetName val="SNP13_PARCHEO9"/>
      <sheetName val="SNP14_SELLO_JUNTAS9"/>
      <sheetName val="SNP15_Pilotes9"/>
      <sheetName val="SNP16_EXCAV__PAVIMENTO9"/>
      <sheetName val="SNP17_TRANS_BASE9"/>
      <sheetName val="SNP18_AFIRMADO_3&quot;9"/>
      <sheetName val="alcantarilla_K69+1039"/>
      <sheetName val="alcantarilla_K68+4379"/>
      <sheetName val="alcantarilla_K67+4559"/>
      <sheetName val="BOX_110+520_PUENTE_EL_VERDE9"/>
      <sheetName val="Muro_K99+07039"/>
      <sheetName val="MURO_K104+4549"/>
      <sheetName val="Muro_K109+05709"/>
      <sheetName val="BOX_K9"/>
      <sheetName val="INFORME_SEMANAL7"/>
      <sheetName val="201_77"/>
      <sheetName val="211_17"/>
      <sheetName val="320_27"/>
      <sheetName val="330_17"/>
      <sheetName val="330_27"/>
      <sheetName val="411_27"/>
      <sheetName val="450_2P7"/>
      <sheetName val="450_9P7"/>
      <sheetName val="461_17"/>
      <sheetName val="465_17"/>
      <sheetName val="464_1P7"/>
      <sheetName val="600_27"/>
      <sheetName val="630_57"/>
      <sheetName val="630_67"/>
      <sheetName val="630_77"/>
      <sheetName val="681_17"/>
      <sheetName val="670_P7"/>
      <sheetName val="671_P7"/>
      <sheetName val="674_27"/>
      <sheetName val="450_3P7"/>
      <sheetName val="621_1P7"/>
      <sheetName val="610_2P7"/>
      <sheetName val="230_27"/>
      <sheetName val="230_2P7"/>
      <sheetName val="621_1-1P7"/>
      <sheetName val="621_1_2P7"/>
      <sheetName val="PESO_VARILLAS7"/>
      <sheetName val="TORTA_EST6"/>
      <sheetName val="210_1_16"/>
      <sheetName val="210_1_26"/>
      <sheetName val="210_2_16"/>
      <sheetName val="220_16"/>
      <sheetName val="420_16"/>
      <sheetName val="421_16"/>
      <sheetName val="630_4_16"/>
      <sheetName val="640_1_16"/>
      <sheetName val="4P_1_16"/>
      <sheetName val="671_16"/>
      <sheetName val="673P_16"/>
      <sheetName val="674p_26"/>
      <sheetName val="640_1_26"/>
      <sheetName val="640_1_46"/>
      <sheetName val="630_3_16"/>
      <sheetName val="700_16"/>
      <sheetName val="701_26"/>
      <sheetName val="710_16"/>
      <sheetName val="730_16"/>
      <sheetName val="PROY_ORIGINAL16"/>
      <sheetName val="PU_(2)15"/>
      <sheetName val="COSTOS_UNITARIOS10"/>
      <sheetName val="TRAYECTO_110"/>
      <sheetName val="200P_110"/>
      <sheetName val="210_2_210"/>
      <sheetName val="320_110"/>
      <sheetName val="640_110"/>
      <sheetName val="500P_110"/>
      <sheetName val="500P_210"/>
      <sheetName val="600_110"/>
      <sheetName val="610_110"/>
      <sheetName val="630_410"/>
      <sheetName val="640P_210"/>
      <sheetName val="640_1_(2)10"/>
      <sheetName val="672P_110"/>
      <sheetName val="2P_110"/>
      <sheetName val="900_210"/>
      <sheetName val="materiales_de_insumo10"/>
      <sheetName val="jornales_y_prestaciones10"/>
      <sheetName val="210_110"/>
      <sheetName val="310_110"/>
      <sheetName val="600_410"/>
      <sheetName val="661_110"/>
      <sheetName val="673_110"/>
      <sheetName val="673_210"/>
      <sheetName val="673_310"/>
      <sheetName val="672_110"/>
      <sheetName val="3P_110"/>
      <sheetName val="3P_210"/>
      <sheetName val="6_1P10"/>
      <sheetName val="6_2P10"/>
      <sheetName val="6_4P10"/>
      <sheetName val="VALOR_ENSAYOS10"/>
      <sheetName val="resumen_preacta10"/>
      <sheetName val="Resalto_en_asfalto10"/>
      <sheetName val="Mat_fresado_para_ampliacion10"/>
      <sheetName val="Tuberia_filtro_D=6&quot;10"/>
      <sheetName val="Realce_de_bordillo10"/>
      <sheetName val="Remocion_tuberia_d=24&quot;10"/>
      <sheetName val="GRAVA_ATRAQUES_DE_ALCANTARILL10"/>
      <sheetName val="FORMATO_PREACTA10"/>
      <sheetName val="FORMATO_FECHA)10"/>
      <sheetName val="DESMONTE_LIMP_10"/>
      <sheetName val="REGISTRO_FOTOGRAFICO10"/>
      <sheetName val="S200_1_DESM__LIMP_B_10"/>
      <sheetName val="S200_2_DESM__LIMP__NB10"/>
      <sheetName val="S201_7_DEMO__ESTRUCTURAS10"/>
      <sheetName val="Remocion_alcantarillas_10"/>
      <sheetName val="Excav__Mat__Comun_10"/>
      <sheetName val="s201_15-remoción_de_alcantari10"/>
      <sheetName val="s210_2_2-Exc_de_expl10"/>
      <sheetName val="s210_2_1-Exc_en_roca10"/>
      <sheetName val="s211_1_REMOCION_DERR_10"/>
      <sheetName val="s220_1_Terraplenes10"/>
      <sheetName val="s221_1_Pedraplen10"/>
      <sheetName val="S900_3_TRANS__DERRUMBE10"/>
      <sheetName val="s231_1_Geotextil10"/>
      <sheetName val="S230_2_Mejora__de_la_Sub-Ra10"/>
      <sheetName val="S320_1_Sub_base10"/>
      <sheetName val="S330_1_BASE_GRANULAR10"/>
      <sheetName val="CONFM__DE_CALZADA_EXISTENTE10"/>
      <sheetName val="S310_1_Confor__calzada_existe10"/>
      <sheetName val="_S450_1_MEZCLA_MDC-110"/>
      <sheetName val="_S450_2MEZCLA_MDC-210"/>
      <sheetName val="S420_1_RIEGO_DE_IMPRIMACION_10"/>
      <sheetName val="S421_1_RIEGO_LIGA_CRR-110"/>
      <sheetName val="S460_1_FRESADO_10"/>
      <sheetName val="Excav__REPARACION_PAVIMENTO_10"/>
      <sheetName val="S465_1_EXC__PAV__ASFALTICO10"/>
      <sheetName val="S500_1_PAVIMENTO_CONCRETO10"/>
      <sheetName val="S510_1_PAVIMENTO_ADOQUIN10"/>
      <sheetName val="S600_1_EXCAV__VARIAS_10"/>
      <sheetName val="Relleno_Estructuras10"/>
      <sheetName val="eXCAVACIONES_VARIAS_EN_ROCA_10"/>
      <sheetName val="S600_2_EXCAV__ROCA10"/>
      <sheetName val="S610_1_Relleno_Estructuras10"/>
      <sheetName val="S623_1_Anclajes_10"/>
      <sheetName val="S623P1_Pantalla_Concreto10"/>
      <sheetName val="S630_3_Concretos_C10"/>
      <sheetName val="S630_4a_Concretos_D10"/>
      <sheetName val="S630_4b_Concretos_D10"/>
      <sheetName val="S630_6_CONCRETO_F10"/>
      <sheetName val="CONCRETO_G10"/>
      <sheetName val="S630_7_CONCRETO_G10"/>
      <sheetName val="s640_1_Acero_refuerzo10"/>
      <sheetName val="S642_13_Juntas_dilatacion10"/>
      <sheetName val="S644_2_Tuberia_PVC_4&quot;10"/>
      <sheetName val="_TUBERIA_36&quot;10"/>
      <sheetName val="S632_1_Baranda10"/>
      <sheetName val="_S661_1_TUBERIA_36&quot;_10"/>
      <sheetName val="S673_1_MAT__FILTRANTE10"/>
      <sheetName val="S673_2_GEOTEXTIL10"/>
      <sheetName val="TRANS__EXPLANACION10"/>
      <sheetName val="_S673_3_GEODREN_PLANAR_6&quot;10"/>
      <sheetName val="S681_1_GAVIONES10"/>
      <sheetName val="S700_1_Demarcacion10"/>
      <sheetName val="S700_2_Marca_víal10"/>
      <sheetName val="S701_1_tachas_reflectivas10"/>
      <sheetName val="S710_1_1_SEÑ_VERT__10"/>
      <sheetName val="S710_2_SEÑ_VERT_V10"/>
      <sheetName val="S710_1_2_SEÑ_VERT_10"/>
      <sheetName val="S730_1Defensas_10"/>
      <sheetName val="S800_2_CERCAS10"/>
      <sheetName val="S810_1_PROTECCION_TALUDES10"/>
      <sheetName val="S900_2Trans_explan10"/>
      <sheetName val="Tratamiento_fisuras10"/>
      <sheetName val="MARCAS_VIALES10"/>
      <sheetName val="Geomalla_con_fibra_de_vidrio10"/>
      <sheetName val="Anclajes_pasivos_4#610"/>
      <sheetName val="SNP1-geomalla_fibra_Vidrio10"/>
      <sheetName val="SNP2-geomalla_Biaxial10"/>
      <sheetName val="SNP3_concreto_3500_10"/>
      <sheetName val="SNP4_CEM__ASFALTICO10"/>
      <sheetName val="SNP5_MTTO_RUTINARIO10"/>
      <sheetName val="SNP6_Drenes10"/>
      <sheetName val="SNP7_Anclajes_pasivos_4#610"/>
      <sheetName val="SNP8_Anclajes_activos_2_Tor10"/>
      <sheetName val="SNP9_Anclajes_activos_4_Tor10"/>
      <sheetName val="SNP10_MATERIAL_3&quot;_TRIT10"/>
      <sheetName val="SNP11_Material_Relleno10"/>
      <sheetName val="SNP12_CUNETAS_3_00010"/>
      <sheetName val="SNP13_PARCHEO10"/>
      <sheetName val="SNP14_SELLO_JUNTAS10"/>
      <sheetName val="SNP15_Pilotes10"/>
      <sheetName val="SNP16_EXCAV__PAVIMENTO10"/>
      <sheetName val="SNP17_TRANS_BASE10"/>
      <sheetName val="SNP18_AFIRMADO_3&quot;10"/>
      <sheetName val="alcantarilla_K69+10310"/>
      <sheetName val="alcantarilla_K68+43710"/>
      <sheetName val="alcantarilla_K67+45510"/>
      <sheetName val="BOX_110+520_PUENTE_EL_VERDE10"/>
      <sheetName val="Muro_K99+070310"/>
      <sheetName val="MURO_K104+45410"/>
      <sheetName val="Muro_K109+057010"/>
      <sheetName val="BOX_K10"/>
      <sheetName val="INFORME_SEMANAL8"/>
      <sheetName val="201_78"/>
      <sheetName val="211_18"/>
      <sheetName val="320_28"/>
      <sheetName val="330_18"/>
      <sheetName val="330_28"/>
      <sheetName val="411_28"/>
      <sheetName val="450_2P8"/>
      <sheetName val="450_9P8"/>
      <sheetName val="461_18"/>
      <sheetName val="465_18"/>
      <sheetName val="464_1P8"/>
      <sheetName val="600_28"/>
      <sheetName val="630_58"/>
      <sheetName val="630_68"/>
      <sheetName val="630_78"/>
      <sheetName val="681_18"/>
      <sheetName val="670_P8"/>
      <sheetName val="671_P8"/>
      <sheetName val="674_28"/>
      <sheetName val="450_3P8"/>
      <sheetName val="621_1P8"/>
      <sheetName val="610_2P8"/>
      <sheetName val="230_28"/>
      <sheetName val="230_2P8"/>
      <sheetName val="621_1-1P8"/>
      <sheetName val="621_1_2P8"/>
      <sheetName val="PESO_VARILLAS8"/>
      <sheetName val="TORTA_EST7"/>
      <sheetName val="210_1_17"/>
      <sheetName val="210_1_27"/>
      <sheetName val="210_2_17"/>
      <sheetName val="220_17"/>
      <sheetName val="420_17"/>
      <sheetName val="421_17"/>
      <sheetName val="630_4_17"/>
      <sheetName val="640_1_17"/>
      <sheetName val="4P_1_17"/>
      <sheetName val="671_17"/>
      <sheetName val="673P_17"/>
      <sheetName val="674p_27"/>
      <sheetName val="640_1_27"/>
      <sheetName val="640_1_47"/>
      <sheetName val="630_3_17"/>
      <sheetName val="700_17"/>
      <sheetName val="701_27"/>
      <sheetName val="710_17"/>
      <sheetName val="730_17"/>
      <sheetName val="PROY_ORIGINAL18"/>
      <sheetName val="PU_(2)17"/>
      <sheetName val="COSTOS_UNITARIOS12"/>
      <sheetName val="TRAYECTO_112"/>
      <sheetName val="200P_112"/>
      <sheetName val="210_2_212"/>
      <sheetName val="320_112"/>
      <sheetName val="640_112"/>
      <sheetName val="500P_112"/>
      <sheetName val="500P_212"/>
      <sheetName val="600_112"/>
      <sheetName val="610_112"/>
      <sheetName val="630_412"/>
      <sheetName val="640P_212"/>
      <sheetName val="640_1_(2)12"/>
      <sheetName val="672P_112"/>
      <sheetName val="2P_112"/>
      <sheetName val="900_212"/>
      <sheetName val="materiales_de_insumo12"/>
      <sheetName val="jornales_y_prestaciones12"/>
      <sheetName val="210_112"/>
      <sheetName val="310_112"/>
      <sheetName val="600_412"/>
      <sheetName val="661_112"/>
      <sheetName val="673_112"/>
      <sheetName val="673_212"/>
      <sheetName val="673_312"/>
      <sheetName val="672_112"/>
      <sheetName val="3P_112"/>
      <sheetName val="3P_212"/>
      <sheetName val="6_1P12"/>
      <sheetName val="6_2P12"/>
      <sheetName val="6_4P12"/>
      <sheetName val="VALOR_ENSAYOS12"/>
      <sheetName val="resumen_preacta12"/>
      <sheetName val="Resalto_en_asfalto12"/>
      <sheetName val="Mat_fresado_para_ampliacion12"/>
      <sheetName val="Tuberia_filtro_D=6&quot;12"/>
      <sheetName val="Realce_de_bordillo12"/>
      <sheetName val="Remocion_tuberia_d=24&quot;12"/>
      <sheetName val="GRAVA_ATRAQUES_DE_ALCANTARILL12"/>
      <sheetName val="FORMATO_PREACTA12"/>
      <sheetName val="FORMATO_FECHA)12"/>
      <sheetName val="DESMONTE_LIMP_12"/>
      <sheetName val="REGISTRO_FOTOGRAFICO12"/>
      <sheetName val="S200_1_DESM__LIMP_B_12"/>
      <sheetName val="S200_2_DESM__LIMP__NB12"/>
      <sheetName val="S201_7_DEMO__ESTRUCTURAS12"/>
      <sheetName val="Remocion_alcantarillas_12"/>
      <sheetName val="Excav__Mat__Comun_12"/>
      <sheetName val="s201_15-remoción_de_alcantari12"/>
      <sheetName val="s210_2_2-Exc_de_expl12"/>
      <sheetName val="s210_2_1-Exc_en_roca12"/>
      <sheetName val="s211_1_REMOCION_DERR_12"/>
      <sheetName val="s220_1_Terraplenes12"/>
      <sheetName val="s221_1_Pedraplen12"/>
      <sheetName val="S900_3_TRANS__DERRUMBE12"/>
      <sheetName val="s231_1_Geotextil12"/>
      <sheetName val="S230_2_Mejora__de_la_Sub-Ra12"/>
      <sheetName val="S320_1_Sub_base12"/>
      <sheetName val="S330_1_BASE_GRANULAR12"/>
      <sheetName val="CONFM__DE_CALZADA_EXISTENTE12"/>
      <sheetName val="S310_1_Confor__calzada_existe12"/>
      <sheetName val="_S450_1_MEZCLA_MDC-112"/>
      <sheetName val="_S450_2MEZCLA_MDC-212"/>
      <sheetName val="S420_1_RIEGO_DE_IMPRIMACION_12"/>
      <sheetName val="S421_1_RIEGO_LIGA_CRR-112"/>
      <sheetName val="S460_1_FRESADO_12"/>
      <sheetName val="Excav__REPARACION_PAVIMENTO_12"/>
      <sheetName val="S465_1_EXC__PAV__ASFALTICO12"/>
      <sheetName val="S500_1_PAVIMENTO_CONCRETO12"/>
      <sheetName val="S510_1_PAVIMENTO_ADOQUIN12"/>
      <sheetName val="S600_1_EXCAV__VARIAS_12"/>
      <sheetName val="Relleno_Estructuras12"/>
      <sheetName val="eXCAVACIONES_VARIAS_EN_ROCA_12"/>
      <sheetName val="S600_2_EXCAV__ROCA12"/>
      <sheetName val="S610_1_Relleno_Estructuras12"/>
      <sheetName val="S623_1_Anclajes_12"/>
      <sheetName val="S623P1_Pantalla_Concreto12"/>
      <sheetName val="S630_3_Concretos_C12"/>
      <sheetName val="S630_4a_Concretos_D12"/>
      <sheetName val="S630_4b_Concretos_D12"/>
      <sheetName val="S630_6_CONCRETO_F12"/>
      <sheetName val="CONCRETO_G12"/>
      <sheetName val="S630_7_CONCRETO_G12"/>
      <sheetName val="s640_1_Acero_refuerzo12"/>
      <sheetName val="S642_13_Juntas_dilatacion12"/>
      <sheetName val="S644_2_Tuberia_PVC_4&quot;12"/>
      <sheetName val="_TUBERIA_36&quot;12"/>
      <sheetName val="S632_1_Baranda12"/>
      <sheetName val="_S661_1_TUBERIA_36&quot;_12"/>
      <sheetName val="S673_1_MAT__FILTRANTE12"/>
      <sheetName val="S673_2_GEOTEXTIL12"/>
      <sheetName val="TRANS__EXPLANACION12"/>
      <sheetName val="_S673_3_GEODREN_PLANAR_6&quot;12"/>
      <sheetName val="S681_1_GAVIONES12"/>
      <sheetName val="S700_1_Demarcacion12"/>
      <sheetName val="S700_2_Marca_víal12"/>
      <sheetName val="S701_1_tachas_reflectivas12"/>
      <sheetName val="S710_1_1_SEÑ_VERT__12"/>
      <sheetName val="S710_2_SEÑ_VERT_V12"/>
      <sheetName val="S710_1_2_SEÑ_VERT_12"/>
      <sheetName val="S730_1Defensas_12"/>
      <sheetName val="S800_2_CERCAS12"/>
      <sheetName val="S810_1_PROTECCION_TALUDES12"/>
      <sheetName val="S900_2Trans_explan12"/>
      <sheetName val="Tratamiento_fisuras12"/>
      <sheetName val="MARCAS_VIALES12"/>
      <sheetName val="Geomalla_con_fibra_de_vidrio12"/>
      <sheetName val="Anclajes_pasivos_4#612"/>
      <sheetName val="SNP1-geomalla_fibra_Vidrio12"/>
      <sheetName val="SNP2-geomalla_Biaxial12"/>
      <sheetName val="SNP3_concreto_3500_12"/>
      <sheetName val="SNP4_CEM__ASFALTICO12"/>
      <sheetName val="SNP5_MTTO_RUTINARIO12"/>
      <sheetName val="SNP6_Drenes12"/>
      <sheetName val="SNP7_Anclajes_pasivos_4#612"/>
      <sheetName val="SNP8_Anclajes_activos_2_Tor12"/>
      <sheetName val="SNP9_Anclajes_activos_4_Tor12"/>
      <sheetName val="SNP10_MATERIAL_3&quot;_TRIT12"/>
      <sheetName val="SNP11_Material_Relleno12"/>
      <sheetName val="SNP12_CUNETAS_3_00012"/>
      <sheetName val="SNP13_PARCHEO12"/>
      <sheetName val="SNP14_SELLO_JUNTAS12"/>
      <sheetName val="SNP15_Pilotes12"/>
      <sheetName val="SNP16_EXCAV__PAVIMENTO12"/>
      <sheetName val="SNP17_TRANS_BASE12"/>
      <sheetName val="SNP18_AFIRMADO_3&quot;12"/>
      <sheetName val="alcantarilla_K69+10312"/>
      <sheetName val="alcantarilla_K68+43712"/>
      <sheetName val="alcantarilla_K67+45512"/>
      <sheetName val="BOX_110+520_PUENTE_EL_VERDE12"/>
      <sheetName val="Muro_K99+070312"/>
      <sheetName val="MURO_K104+45412"/>
      <sheetName val="Muro_K109+057012"/>
      <sheetName val="BOX_K12"/>
      <sheetName val="INFORME_SEMANAL10"/>
      <sheetName val="201_710"/>
      <sheetName val="211_110"/>
      <sheetName val="320_210"/>
      <sheetName val="330_110"/>
      <sheetName val="330_210"/>
      <sheetName val="411_210"/>
      <sheetName val="450_2P10"/>
      <sheetName val="450_9P10"/>
      <sheetName val="461_110"/>
      <sheetName val="465_110"/>
      <sheetName val="464_1P10"/>
      <sheetName val="600_210"/>
      <sheetName val="630_510"/>
      <sheetName val="630_610"/>
      <sheetName val="630_710"/>
      <sheetName val="681_110"/>
      <sheetName val="670_P10"/>
      <sheetName val="671_P10"/>
      <sheetName val="674_210"/>
      <sheetName val="450_3P10"/>
      <sheetName val="621_1P10"/>
      <sheetName val="610_2P10"/>
      <sheetName val="230_210"/>
      <sheetName val="230_2P10"/>
      <sheetName val="621_1-1P10"/>
      <sheetName val="621_1_2P10"/>
      <sheetName val="PESO_VARILLAS10"/>
      <sheetName val="TORTA_EST9"/>
      <sheetName val="210_1_19"/>
      <sheetName val="210_1_29"/>
      <sheetName val="210_2_19"/>
      <sheetName val="220_19"/>
      <sheetName val="420_19"/>
      <sheetName val="421_19"/>
      <sheetName val="630_4_19"/>
      <sheetName val="640_1_19"/>
      <sheetName val="4P_1_19"/>
      <sheetName val="671_19"/>
      <sheetName val="673P_19"/>
      <sheetName val="674p_29"/>
      <sheetName val="640_1_29"/>
      <sheetName val="640_1_49"/>
      <sheetName val="630_3_19"/>
      <sheetName val="700_19"/>
      <sheetName val="701_29"/>
      <sheetName val="710_19"/>
      <sheetName val="730_19"/>
      <sheetName val="AVANCE SEMANAL"/>
      <sheetName val="CLIMA mes"/>
      <sheetName val="REG FOTO"/>
      <sheetName val="SISOMA"/>
      <sheetName val="LETRAS"/>
      <sheetName val="CONTROL ADM"/>
      <sheetName val="RECIBO PARCIAL"/>
      <sheetName val="Memoria de cantidades"/>
      <sheetName val="CARTILLA ACEROS"/>
      <sheetName val="PERSONAL"/>
      <sheetName val="BALANCE DE OBRA "/>
      <sheetName val="MAYORES Y MENORES"/>
      <sheetName val="ACTA LIQUIDACION"/>
      <sheetName val="RELACION DE PRECIOS"/>
      <sheetName val="ACTA 5"/>
      <sheetName val="MODIF. 2"/>
      <sheetName val="MODIF. 3"/>
      <sheetName val="cant"/>
      <sheetName val="par mar19"/>
      <sheetName val="par"/>
      <sheetName val="PU"/>
      <sheetName val="Avan Var"/>
      <sheetName val="Avan UF1"/>
      <sheetName val="Avan UF2"/>
      <sheetName val="Avan UF3"/>
      <sheetName val="Avan UF4 "/>
      <sheetName val="Var"/>
      <sheetName val="uf1"/>
      <sheetName val="uf2"/>
      <sheetName val="uf3"/>
      <sheetName val="uf4"/>
      <sheetName val="Puentes"/>
      <sheetName val="Plan de Obras"/>
      <sheetName val="REDES"/>
      <sheetName val="Hoja 2"/>
      <sheetName val="CCONC"/>
      <sheetName val="ACTA PROVEEDORES"/>
      <sheetName val="ACTA INICIO"/>
      <sheetName val="ACTA PARCIAL"/>
      <sheetName val="ACTA TERMINACION"/>
      <sheetName val="Datos_CO"/>
      <sheetName val="Skid Lifting Lug"/>
      <sheetName val="Programacion"/>
      <sheetName val="EMPRESAS"/>
      <sheetName val="ó&gt;_x0000__x0001__x0000__x0000__"/>
      <sheetName val="CABLE CONTROL"/>
      <sheetName val="PSM Monthly"/>
      <sheetName val="BQMPALOC"/>
      <sheetName val="ACTA No.5"/>
      <sheetName val="IV. MANO DE OBRA AIU"/>
      <sheetName val="MYE_OBRA"/>
      <sheetName val="SNP7_Anclajes_pasivos6j"/>
      <sheetName val="MDC-1_COLOCACION_"/>
      <sheetName val="D-20_COLOCACION_"/>
      <sheetName val="TRANSPORTE_MEZCLA_ASFALTICA"/>
      <sheetName val="EXT_microagomerado"/>
      <sheetName val="Grafico_Avance"/>
      <sheetName val="MYE_OBRA1"/>
      <sheetName val="MDC-1_COLOCACION_1"/>
      <sheetName val="D-20_COLOCACION_1"/>
      <sheetName val="TRANSPORTE_MEZCLA_ASFALTICA1"/>
      <sheetName val="EXT_microagomerado1"/>
      <sheetName val="Indicadores_Y_Listas1"/>
      <sheetName val="Grafico_Avance1"/>
      <sheetName val="Tramo_21"/>
      <sheetName val="BASE_DE_DATOS_DE_PRECIOS"/>
      <sheetName val="BASE_DE_DATOS_DE_PRECIOS1"/>
      <sheetName val="TARIFAS_MATERIALES1"/>
      <sheetName val="TARIFAS_EQUIPOS_1"/>
      <sheetName val="TARIFA_SALARIOS1"/>
      <sheetName val="MDC-1_COLOCACION_2"/>
      <sheetName val="D-20_COLOCACION_2"/>
      <sheetName val="TRANSPORTE_MEZCLA_ASFALTICA2"/>
      <sheetName val="EXT_microagomerado2"/>
      <sheetName val="Grafico_Avance2"/>
      <sheetName val="MYE_OBRA2"/>
      <sheetName val="TARIFAS_MATERIALES2"/>
      <sheetName val="TARIFAS_EQUIPOS_2"/>
      <sheetName val="TARIFA_SALARIOS2"/>
      <sheetName val="BASE_DE_DATOS_DE_PRECIOS2"/>
      <sheetName val="Indicadores_Y_Listas2"/>
      <sheetName val="Tramo_22"/>
      <sheetName val="MDC-1_COLOCACION_3"/>
      <sheetName val="D-20_COLOCACION_3"/>
      <sheetName val="TRANSPORTE_MEZCLA_ASFALTICA3"/>
      <sheetName val="EXT_microagomerado3"/>
      <sheetName val="Grafico_Avance3"/>
      <sheetName val="MYE_OBRA3"/>
      <sheetName val="TARIFAS_MATERIALES3"/>
      <sheetName val="TARIFAS_EQUIPOS_3"/>
      <sheetName val="TARIFA_SALARIOS3"/>
      <sheetName val="BASE_DE_DATOS_DE_PRECIOS3"/>
      <sheetName val="Indicadores_Y_Listas3"/>
      <sheetName val="Tramo_23"/>
      <sheetName val="MDC-1_COLOCACION_4"/>
      <sheetName val="D-20_COLOCACION_4"/>
      <sheetName val="TRANSPORTE_MEZCLA_ASFALTICA4"/>
      <sheetName val="EXT_microagomerado4"/>
      <sheetName val="Grafico_Avance4"/>
      <sheetName val="MYE_OBRA4"/>
      <sheetName val="TARIFAS_MATERIALES4"/>
      <sheetName val="TARIFAS_EQUIPOS_4"/>
      <sheetName val="TARIFA_SALARIOS4"/>
      <sheetName val="BASE_DE_DATOS_DE_PRECIOS4"/>
      <sheetName val="Indicadores_Y_Listas4"/>
      <sheetName val="Tramo_24"/>
      <sheetName val="MDC-1_COLOCACION_5"/>
      <sheetName val="D-20_COLOCACION_5"/>
      <sheetName val="TRANSPORTE_MEZCLA_ASFALTICA5"/>
      <sheetName val="EXT_microagomerado5"/>
      <sheetName val="Grafico_Avance5"/>
      <sheetName val="MYE_OBRA5"/>
      <sheetName val="TARIFAS_MATERIALES5"/>
      <sheetName val="TARIFAS_EQUIPOS_5"/>
      <sheetName val="TARIFA_SALARIOS5"/>
      <sheetName val="BASE_DE_DATOS_DE_PRECIOS5"/>
      <sheetName val="Indicadores_Y_Listas5"/>
      <sheetName val="Tramo_25"/>
      <sheetName val="PROY_ORIGINAL19"/>
      <sheetName val="PU_(2)18"/>
      <sheetName val="COSTOS_UNITARIOS13"/>
      <sheetName val="TRAYECTO_113"/>
      <sheetName val="200P_113"/>
      <sheetName val="210_2_213"/>
      <sheetName val="320_113"/>
      <sheetName val="640_113"/>
      <sheetName val="500P_113"/>
      <sheetName val="500P_213"/>
      <sheetName val="600_113"/>
      <sheetName val="610_113"/>
      <sheetName val="630_413"/>
      <sheetName val="640P_213"/>
      <sheetName val="640_1_(2)13"/>
      <sheetName val="672P_113"/>
      <sheetName val="2P_113"/>
      <sheetName val="900_213"/>
      <sheetName val="materiales_de_insumo13"/>
      <sheetName val="jornales_y_prestaciones13"/>
      <sheetName val="210_113"/>
      <sheetName val="310_113"/>
      <sheetName val="600_413"/>
      <sheetName val="661_113"/>
      <sheetName val="673_113"/>
      <sheetName val="673_213"/>
      <sheetName val="673_313"/>
      <sheetName val="672_113"/>
      <sheetName val="3P_113"/>
      <sheetName val="3P_213"/>
      <sheetName val="6_1P13"/>
      <sheetName val="6_2P13"/>
      <sheetName val="6_4P13"/>
      <sheetName val="VALOR_ENSAYOS13"/>
      <sheetName val="resumen_preacta13"/>
      <sheetName val="Resalto_en_asfalto13"/>
      <sheetName val="Mat_fresado_para_ampliacion13"/>
      <sheetName val="Tuberia_filtro_D=6&quot;13"/>
      <sheetName val="Realce_de_bordillo13"/>
      <sheetName val="Remocion_tuberia_d=24&quot;13"/>
      <sheetName val="GRAVA_ATRAQUES_DE_ALCANTARILL13"/>
      <sheetName val="FORMATO_PREACTA13"/>
      <sheetName val="FORMATO_FECHA)13"/>
      <sheetName val="DESMONTE_LIMP_13"/>
      <sheetName val="REGISTRO_FOTOGRAFICO13"/>
      <sheetName val="S200_1_DESM__LIMP_B_13"/>
      <sheetName val="S200_2_DESM__LIMP__NB13"/>
      <sheetName val="S201_7_DEMO__ESTRUCTURAS13"/>
      <sheetName val="Remocion_alcantarillas_13"/>
      <sheetName val="Excav__Mat__Comun_13"/>
      <sheetName val="s201_15-remoción_de_alcantari13"/>
      <sheetName val="s210_2_2-Exc_de_expl13"/>
      <sheetName val="s210_2_1-Exc_en_roca13"/>
      <sheetName val="s211_1_REMOCION_DERR_13"/>
      <sheetName val="s220_1_Terraplenes13"/>
      <sheetName val="s221_1_Pedraplen13"/>
      <sheetName val="S900_3_TRANS__DERRUMBE13"/>
      <sheetName val="s231_1_Geotextil13"/>
      <sheetName val="S230_2_Mejora__de_la_Sub-Ra13"/>
      <sheetName val="S320_1_Sub_base13"/>
      <sheetName val="S330_1_BASE_GRANULAR13"/>
      <sheetName val="CONFM__DE_CALZADA_EXISTENTE13"/>
      <sheetName val="S310_1_Confor__calzada_existe13"/>
      <sheetName val="_S450_1_MEZCLA_MDC-113"/>
      <sheetName val="_S450_2MEZCLA_MDC-213"/>
      <sheetName val="S420_1_RIEGO_DE_IMPRIMACION_13"/>
      <sheetName val="S421_1_RIEGO_LIGA_CRR-113"/>
      <sheetName val="S460_1_FRESADO_13"/>
      <sheetName val="Excav__REPARACION_PAVIMENTO_13"/>
      <sheetName val="S465_1_EXC__PAV__ASFALTICO13"/>
      <sheetName val="S500_1_PAVIMENTO_CONCRETO13"/>
      <sheetName val="S510_1_PAVIMENTO_ADOQUIN13"/>
      <sheetName val="S600_1_EXCAV__VARIAS_13"/>
      <sheetName val="Relleno_Estructuras13"/>
      <sheetName val="eXCAVACIONES_VARIAS_EN_ROCA_13"/>
      <sheetName val="S600_2_EXCAV__ROCA13"/>
      <sheetName val="S610_1_Relleno_Estructuras13"/>
      <sheetName val="S623_1_Anclajes_13"/>
      <sheetName val="S623P1_Pantalla_Concreto13"/>
      <sheetName val="S630_3_Concretos_C13"/>
      <sheetName val="S630_4a_Concretos_D13"/>
      <sheetName val="S630_4b_Concretos_D13"/>
      <sheetName val="S630_6_CONCRETO_F13"/>
      <sheetName val="CONCRETO_G13"/>
      <sheetName val="S630_7_CONCRETO_G13"/>
      <sheetName val="s640_1_Acero_refuerzo13"/>
      <sheetName val="S642_13_Juntas_dilatacion13"/>
      <sheetName val="S644_2_Tuberia_PVC_4&quot;13"/>
      <sheetName val="_TUBERIA_36&quot;13"/>
      <sheetName val="S632_1_Baranda13"/>
      <sheetName val="_S661_1_TUBERIA_36&quot;_13"/>
      <sheetName val="S673_1_MAT__FILTRANTE13"/>
      <sheetName val="S673_2_GEOTEXTIL13"/>
      <sheetName val="TRANS__EXPLANACION13"/>
      <sheetName val="_S673_3_GEODREN_PLANAR_6&quot;13"/>
      <sheetName val="S681_1_GAVIONES13"/>
      <sheetName val="S700_1_Demarcacion13"/>
      <sheetName val="S700_2_Marca_víal13"/>
      <sheetName val="S701_1_tachas_reflectivas13"/>
      <sheetName val="S710_1_1_SEÑ_VERT__13"/>
      <sheetName val="S710_2_SEÑ_VERT_V13"/>
      <sheetName val="S710_1_2_SEÑ_VERT_13"/>
      <sheetName val="S730_1Defensas_13"/>
      <sheetName val="S800_2_CERCAS13"/>
      <sheetName val="S810_1_PROTECCION_TALUDES13"/>
      <sheetName val="S900_2Trans_explan13"/>
      <sheetName val="Tratamiento_fisuras13"/>
      <sheetName val="MARCAS_VIALES13"/>
      <sheetName val="Geomalla_con_fibra_de_vidrio13"/>
      <sheetName val="Anclajes_pasivos_4#613"/>
      <sheetName val="SNP1-geomalla_fibra_Vidrio13"/>
      <sheetName val="SNP2-geomalla_Biaxial13"/>
      <sheetName val="SNP3_concreto_3500_13"/>
      <sheetName val="SNP4_CEM__ASFALTICO13"/>
      <sheetName val="SNP5_MTTO_RUTINARIO13"/>
      <sheetName val="SNP6_Drenes13"/>
      <sheetName val="SNP7_Anclajes_pasivos_4#613"/>
      <sheetName val="SNP8_Anclajes_activos_2_Tor13"/>
      <sheetName val="SNP9_Anclajes_activos_4_Tor13"/>
      <sheetName val="SNP10_MATERIAL_3&quot;_TRIT13"/>
      <sheetName val="SNP11_Material_Relleno13"/>
      <sheetName val="SNP12_CUNETAS_3_00013"/>
      <sheetName val="SNP13_PARCHEO13"/>
      <sheetName val="SNP14_SELLO_JUNTAS13"/>
      <sheetName val="SNP15_Pilotes13"/>
      <sheetName val="SNP16_EXCAV__PAVIMENTO13"/>
      <sheetName val="SNP17_TRANS_BASE13"/>
      <sheetName val="SNP18_AFIRMADO_3&quot;13"/>
      <sheetName val="alcantarilla_K69+10313"/>
      <sheetName val="alcantarilla_K68+43713"/>
      <sheetName val="alcantarilla_K67+45513"/>
      <sheetName val="BOX_110+520_PUENTE_EL_VERDE13"/>
      <sheetName val="Muro_K99+070313"/>
      <sheetName val="MURO_K104+45413"/>
      <sheetName val="Muro_K109+057013"/>
      <sheetName val="BOX_K13"/>
      <sheetName val="Indicadores_Y_Listas9"/>
      <sheetName val="Indicadores_Y_Listas6"/>
      <sheetName val="Indicadores_Y_Listas7"/>
      <sheetName val="Indicadores_Y_Listas8"/>
      <sheetName val="PROY_ORIGINAL20"/>
      <sheetName val="PU_(2)19"/>
      <sheetName val="COSTOS_UNITARIOS14"/>
      <sheetName val="TRAYECTO_114"/>
      <sheetName val="200P_114"/>
      <sheetName val="210_2_214"/>
      <sheetName val="320_114"/>
      <sheetName val="640_114"/>
      <sheetName val="500P_114"/>
      <sheetName val="500P_214"/>
      <sheetName val="600_114"/>
      <sheetName val="610_114"/>
      <sheetName val="630_414"/>
      <sheetName val="640P_214"/>
      <sheetName val="640_1_(2)14"/>
      <sheetName val="672P_114"/>
      <sheetName val="2P_114"/>
      <sheetName val="900_214"/>
      <sheetName val="materiales_de_insumo14"/>
      <sheetName val="jornales_y_prestaciones14"/>
      <sheetName val="210_114"/>
      <sheetName val="310_114"/>
      <sheetName val="600_414"/>
      <sheetName val="661_114"/>
      <sheetName val="673_114"/>
      <sheetName val="673_214"/>
      <sheetName val="673_314"/>
      <sheetName val="672_114"/>
      <sheetName val="3P_114"/>
      <sheetName val="3P_214"/>
      <sheetName val="6_1P14"/>
      <sheetName val="6_2P14"/>
      <sheetName val="6_4P14"/>
      <sheetName val="VALOR_ENSAYOS14"/>
      <sheetName val="resumen_preacta14"/>
      <sheetName val="Resalto_en_asfalto14"/>
      <sheetName val="Mat_fresado_para_ampliacion14"/>
      <sheetName val="Tuberia_filtro_D=6&quot;14"/>
      <sheetName val="Realce_de_bordillo14"/>
      <sheetName val="Remocion_tuberia_d=24&quot;14"/>
      <sheetName val="GRAVA_ATRAQUES_DE_ALCANTARILL14"/>
      <sheetName val="FORMATO_PREACTA14"/>
      <sheetName val="FORMATO_FECHA)14"/>
      <sheetName val="DESMONTE_LIMP_14"/>
      <sheetName val="REGISTRO_FOTOGRAFICO14"/>
      <sheetName val="S200_1_DESM__LIMP_B_14"/>
      <sheetName val="S200_2_DESM__LIMP__NB14"/>
      <sheetName val="S201_7_DEMO__ESTRUCTURAS14"/>
      <sheetName val="Remocion_alcantarillas_14"/>
      <sheetName val="Excav__Mat__Comun_14"/>
      <sheetName val="s201_15-remoción_de_alcantari14"/>
      <sheetName val="s210_2_2-Exc_de_expl14"/>
      <sheetName val="s210_2_1-Exc_en_roca14"/>
      <sheetName val="s211_1_REMOCION_DERR_14"/>
      <sheetName val="s220_1_Terraplenes14"/>
      <sheetName val="s221_1_Pedraplen14"/>
      <sheetName val="S900_3_TRANS__DERRUMBE14"/>
      <sheetName val="s231_1_Geotextil14"/>
      <sheetName val="S230_2_Mejora__de_la_Sub-Ra14"/>
      <sheetName val="S320_1_Sub_base14"/>
      <sheetName val="S330_1_BASE_GRANULAR14"/>
      <sheetName val="CONFM__DE_CALZADA_EXISTENTE14"/>
      <sheetName val="S310_1_Confor__calzada_existe14"/>
      <sheetName val="_S450_1_MEZCLA_MDC-114"/>
      <sheetName val="_S450_2MEZCLA_MDC-214"/>
      <sheetName val="S420_1_RIEGO_DE_IMPRIMACION_14"/>
      <sheetName val="S421_1_RIEGO_LIGA_CRR-114"/>
      <sheetName val="S460_1_FRESADO_14"/>
      <sheetName val="Excav__REPARACION_PAVIMENTO_14"/>
      <sheetName val="S465_1_EXC__PAV__ASFALTICO14"/>
      <sheetName val="S500_1_PAVIMENTO_CONCRETO14"/>
      <sheetName val="S510_1_PAVIMENTO_ADOQUIN14"/>
      <sheetName val="S600_1_EXCAV__VARIAS_14"/>
      <sheetName val="Relleno_Estructuras14"/>
      <sheetName val="eXCAVACIONES_VARIAS_EN_ROCA_14"/>
      <sheetName val="S600_2_EXCAV__ROCA14"/>
      <sheetName val="S610_1_Relleno_Estructuras14"/>
      <sheetName val="S623_1_Anclajes_14"/>
      <sheetName val="S623P1_Pantalla_Concreto14"/>
      <sheetName val="S630_3_Concretos_C14"/>
      <sheetName val="S630_4a_Concretos_D14"/>
      <sheetName val="S630_4b_Concretos_D14"/>
      <sheetName val="S630_6_CONCRETO_F14"/>
      <sheetName val="CONCRETO_G14"/>
      <sheetName val="S630_7_CONCRETO_G14"/>
      <sheetName val="s640_1_Acero_refuerzo14"/>
      <sheetName val="S642_13_Juntas_dilatacion14"/>
      <sheetName val="S644_2_Tuberia_PVC_4&quot;14"/>
      <sheetName val="_TUBERIA_36&quot;14"/>
      <sheetName val="S632_1_Baranda14"/>
      <sheetName val="_S661_1_TUBERIA_36&quot;_14"/>
      <sheetName val="S673_1_MAT__FILTRANTE14"/>
      <sheetName val="S673_2_GEOTEXTIL14"/>
      <sheetName val="TRANS__EXPLANACION14"/>
      <sheetName val="_S673_3_GEODREN_PLANAR_6&quot;14"/>
      <sheetName val="S681_1_GAVIONES14"/>
      <sheetName val="S700_1_Demarcacion14"/>
      <sheetName val="S700_2_Marca_víal14"/>
      <sheetName val="S701_1_tachas_reflectivas14"/>
      <sheetName val="S710_1_1_SEÑ_VERT__14"/>
      <sheetName val="S710_2_SEÑ_VERT_V14"/>
      <sheetName val="S710_1_2_SEÑ_VERT_14"/>
      <sheetName val="S730_1Defensas_14"/>
      <sheetName val="S800_2_CERCAS14"/>
      <sheetName val="S810_1_PROTECCION_TALUDES14"/>
      <sheetName val="S900_2Trans_explan14"/>
      <sheetName val="Tratamiento_fisuras14"/>
      <sheetName val="MARCAS_VIALES14"/>
      <sheetName val="Geomalla_con_fibra_de_vidrio14"/>
      <sheetName val="Anclajes_pasivos_4#614"/>
      <sheetName val="SNP1-geomalla_fibra_Vidrio14"/>
      <sheetName val="SNP2-geomalla_Biaxial14"/>
      <sheetName val="SNP3_concreto_3500_14"/>
      <sheetName val="SNP4_CEM__ASFALTICO14"/>
      <sheetName val="SNP5_MTTO_RUTINARIO14"/>
      <sheetName val="SNP6_Drenes14"/>
      <sheetName val="SNP7_Anclajes_pasivos_4#614"/>
      <sheetName val="SNP8_Anclajes_activos_2_Tor14"/>
      <sheetName val="SNP9_Anclajes_activos_4_Tor14"/>
      <sheetName val="SNP10_MATERIAL_3&quot;_TRIT14"/>
      <sheetName val="SNP11_Material_Relleno14"/>
      <sheetName val="SNP12_CUNETAS_3_00014"/>
      <sheetName val="SNP13_PARCHEO14"/>
      <sheetName val="SNP14_SELLO_JUNTAS14"/>
      <sheetName val="SNP15_Pilotes14"/>
      <sheetName val="SNP16_EXCAV__PAVIMENTO14"/>
      <sheetName val="SNP17_TRANS_BASE14"/>
      <sheetName val="SNP18_AFIRMADO_3&quot;14"/>
      <sheetName val="alcantarilla_K69+10314"/>
      <sheetName val="alcantarilla_K68+43714"/>
      <sheetName val="alcantarilla_K67+45514"/>
      <sheetName val="BOX_110+520_PUENTE_EL_VERDE14"/>
      <sheetName val="Muro_K99+070314"/>
      <sheetName val="MURO_K104+45414"/>
      <sheetName val="Muro_K109+057014"/>
      <sheetName val="BOX_K14"/>
      <sheetName val="INFORME_SEMANAL11"/>
      <sheetName val="201_711"/>
      <sheetName val="211_111"/>
      <sheetName val="320_211"/>
      <sheetName val="330_111"/>
      <sheetName val="330_211"/>
      <sheetName val="411_211"/>
      <sheetName val="450_2P11"/>
      <sheetName val="450_9P11"/>
      <sheetName val="461_111"/>
      <sheetName val="465_111"/>
      <sheetName val="464_1P11"/>
      <sheetName val="600_211"/>
      <sheetName val="630_511"/>
      <sheetName val="630_611"/>
      <sheetName val="630_711"/>
      <sheetName val="681_111"/>
      <sheetName val="670_P11"/>
      <sheetName val="671_P11"/>
      <sheetName val="674_211"/>
      <sheetName val="450_3P11"/>
      <sheetName val="621_1P11"/>
      <sheetName val="610_2P11"/>
      <sheetName val="230_211"/>
      <sheetName val="230_2P11"/>
      <sheetName val="621_1-1P11"/>
      <sheetName val="621_1_2P11"/>
      <sheetName val="PESO_VARILLAS11"/>
      <sheetName val="210_1_110"/>
      <sheetName val="210_1_210"/>
      <sheetName val="210_2_110"/>
      <sheetName val="220_110"/>
      <sheetName val="420_110"/>
      <sheetName val="421_110"/>
      <sheetName val="630_4_110"/>
      <sheetName val="640_1_110"/>
      <sheetName val="4P_1_110"/>
      <sheetName val="671_110"/>
      <sheetName val="673P_110"/>
      <sheetName val="674p_210"/>
      <sheetName val="640_1_210"/>
      <sheetName val="640_1_410"/>
      <sheetName val="630_3_110"/>
      <sheetName val="700_110"/>
      <sheetName val="701_210"/>
      <sheetName val="710_110"/>
      <sheetName val="730_110"/>
      <sheetName val="TORTA_EST10"/>
      <sheetName val="Indicadores_Y_Listas10"/>
      <sheetName val="PROY_ORIGINAL21"/>
      <sheetName val="PU_(2)20"/>
      <sheetName val="COSTOS_UNITARIOS15"/>
      <sheetName val="TRAYECTO_115"/>
      <sheetName val="200P_115"/>
      <sheetName val="210_2_215"/>
      <sheetName val="320_115"/>
      <sheetName val="640_115"/>
      <sheetName val="500P_115"/>
      <sheetName val="500P_215"/>
      <sheetName val="600_115"/>
      <sheetName val="610_115"/>
      <sheetName val="630_415"/>
      <sheetName val="640P_215"/>
      <sheetName val="640_1_(2)15"/>
      <sheetName val="672P_115"/>
      <sheetName val="2P_115"/>
      <sheetName val="900_215"/>
      <sheetName val="materiales_de_insumo15"/>
      <sheetName val="jornales_y_prestaciones15"/>
      <sheetName val="210_115"/>
      <sheetName val="310_115"/>
      <sheetName val="600_415"/>
      <sheetName val="661_115"/>
      <sheetName val="673_115"/>
      <sheetName val="673_215"/>
      <sheetName val="673_315"/>
      <sheetName val="672_115"/>
      <sheetName val="3P_115"/>
      <sheetName val="3P_215"/>
      <sheetName val="6_1P15"/>
      <sheetName val="6_2P15"/>
      <sheetName val="6_4P15"/>
      <sheetName val="VALOR_ENSAYOS15"/>
      <sheetName val="resumen_preacta15"/>
      <sheetName val="Resalto_en_asfalto15"/>
      <sheetName val="Mat_fresado_para_ampliacion15"/>
      <sheetName val="Tuberia_filtro_D=6&quot;15"/>
      <sheetName val="Realce_de_bordillo15"/>
      <sheetName val="Remocion_tuberia_d=24&quot;15"/>
      <sheetName val="GRAVA_ATRAQUES_DE_ALCANTARILL15"/>
      <sheetName val="FORMATO_PREACTA15"/>
      <sheetName val="FORMATO_FECHA)15"/>
      <sheetName val="DESMONTE_LIMP_15"/>
      <sheetName val="REGISTRO_FOTOGRAFICO15"/>
      <sheetName val="S200_1_DESM__LIMP_B_15"/>
      <sheetName val="S200_2_DESM__LIMP__NB15"/>
      <sheetName val="S201_7_DEMO__ESTRUCTURAS15"/>
      <sheetName val="Remocion_alcantarillas_15"/>
      <sheetName val="Excav__Mat__Comun_15"/>
      <sheetName val="s201_15-remoción_de_alcantari15"/>
      <sheetName val="s210_2_2-Exc_de_expl15"/>
      <sheetName val="s210_2_1-Exc_en_roca15"/>
      <sheetName val="s211_1_REMOCION_DERR_15"/>
      <sheetName val="s220_1_Terraplenes15"/>
      <sheetName val="s221_1_Pedraplen15"/>
      <sheetName val="S900_3_TRANS__DERRUMBE15"/>
      <sheetName val="s231_1_Geotextil15"/>
      <sheetName val="S230_2_Mejora__de_la_Sub-Ra15"/>
      <sheetName val="S320_1_Sub_base15"/>
      <sheetName val="S330_1_BASE_GRANULAR15"/>
      <sheetName val="CONFM__DE_CALZADA_EXISTENTE15"/>
      <sheetName val="S310_1_Confor__calzada_existe15"/>
      <sheetName val="_S450_1_MEZCLA_MDC-115"/>
      <sheetName val="_S450_2MEZCLA_MDC-215"/>
      <sheetName val="S420_1_RIEGO_DE_IMPRIMACION_15"/>
      <sheetName val="S421_1_RIEGO_LIGA_CRR-115"/>
      <sheetName val="S460_1_FRESADO_15"/>
      <sheetName val="Excav__REPARACION_PAVIMENTO_15"/>
      <sheetName val="S465_1_EXC__PAV__ASFALTICO15"/>
      <sheetName val="S500_1_PAVIMENTO_CONCRETO15"/>
      <sheetName val="S510_1_PAVIMENTO_ADOQUIN15"/>
      <sheetName val="S600_1_EXCAV__VARIAS_15"/>
      <sheetName val="Relleno_Estructuras15"/>
      <sheetName val="eXCAVACIONES_VARIAS_EN_ROCA_15"/>
      <sheetName val="S600_2_EXCAV__ROCA15"/>
      <sheetName val="S610_1_Relleno_Estructuras15"/>
      <sheetName val="S623_1_Anclajes_15"/>
      <sheetName val="S623P1_Pantalla_Concreto15"/>
      <sheetName val="S630_3_Concretos_C15"/>
      <sheetName val="S630_4a_Concretos_D15"/>
      <sheetName val="S630_4b_Concretos_D15"/>
      <sheetName val="S630_6_CONCRETO_F15"/>
      <sheetName val="CONCRETO_G15"/>
      <sheetName val="S630_7_CONCRETO_G15"/>
      <sheetName val="s640_1_Acero_refuerzo15"/>
      <sheetName val="S642_13_Juntas_dilatacion15"/>
      <sheetName val="S644_2_Tuberia_PVC_4&quot;15"/>
      <sheetName val="_TUBERIA_36&quot;15"/>
      <sheetName val="S632_1_Baranda15"/>
      <sheetName val="_S661_1_TUBERIA_36&quot;_15"/>
      <sheetName val="S673_1_MAT__FILTRANTE15"/>
      <sheetName val="S673_2_GEOTEXTIL15"/>
      <sheetName val="TRANS__EXPLANACION15"/>
      <sheetName val="_S673_3_GEODREN_PLANAR_6&quot;15"/>
      <sheetName val="S681_1_GAVIONES15"/>
      <sheetName val="S700_1_Demarcacion15"/>
      <sheetName val="S700_2_Marca_víal15"/>
      <sheetName val="S701_1_tachas_reflectivas15"/>
      <sheetName val="S710_1_1_SEÑ_VERT__15"/>
      <sheetName val="S710_2_SEÑ_VERT_V15"/>
      <sheetName val="S710_1_2_SEÑ_VERT_15"/>
      <sheetName val="S730_1Defensas_15"/>
      <sheetName val="S800_2_CERCAS15"/>
      <sheetName val="S810_1_PROTECCION_TALUDES15"/>
      <sheetName val="S900_2Trans_explan15"/>
      <sheetName val="Tratamiento_fisuras15"/>
      <sheetName val="MARCAS_VIALES15"/>
      <sheetName val="Geomalla_con_fibra_de_vidrio15"/>
      <sheetName val="Anclajes_pasivos_4#615"/>
      <sheetName val="SNP1-geomalla_fibra_Vidrio15"/>
      <sheetName val="SNP2-geomalla_Biaxial15"/>
      <sheetName val="SNP3_concreto_3500_15"/>
      <sheetName val="SNP4_CEM__ASFALTICO15"/>
      <sheetName val="SNP5_MTTO_RUTINARIO15"/>
      <sheetName val="SNP6_Drenes15"/>
      <sheetName val="SNP7_Anclajes_pasivos_4#615"/>
      <sheetName val="SNP8_Anclajes_activos_2_Tor15"/>
      <sheetName val="SNP9_Anclajes_activos_4_Tor15"/>
      <sheetName val="SNP10_MATERIAL_3&quot;_TRIT15"/>
      <sheetName val="SNP11_Material_Relleno15"/>
      <sheetName val="SNP12_CUNETAS_3_00015"/>
      <sheetName val="SNP13_PARCHEO15"/>
      <sheetName val="SNP14_SELLO_JUNTAS15"/>
      <sheetName val="SNP15_Pilotes15"/>
      <sheetName val="SNP16_EXCAV__PAVIMENTO15"/>
      <sheetName val="SNP17_TRANS_BASE15"/>
      <sheetName val="SNP18_AFIRMADO_3&quot;15"/>
      <sheetName val="alcantarilla_K69+10315"/>
      <sheetName val="alcantarilla_K68+43715"/>
      <sheetName val="alcantarilla_K67+45515"/>
      <sheetName val="BOX_110+520_PUENTE_EL_VERDE15"/>
      <sheetName val="Muro_K99+070315"/>
      <sheetName val="MURO_K104+45415"/>
      <sheetName val="Muro_K109+057015"/>
      <sheetName val="BOX_K15"/>
      <sheetName val="INFORME_SEMANAL12"/>
      <sheetName val="201_712"/>
      <sheetName val="211_112"/>
      <sheetName val="320_212"/>
      <sheetName val="330_112"/>
      <sheetName val="330_212"/>
      <sheetName val="411_212"/>
      <sheetName val="450_2P12"/>
      <sheetName val="450_9P12"/>
      <sheetName val="461_112"/>
      <sheetName val="465_112"/>
      <sheetName val="464_1P12"/>
      <sheetName val="600_212"/>
      <sheetName val="630_512"/>
      <sheetName val="630_612"/>
      <sheetName val="630_712"/>
      <sheetName val="681_112"/>
      <sheetName val="670_P12"/>
      <sheetName val="671_P12"/>
      <sheetName val="674_212"/>
      <sheetName val="450_3P12"/>
      <sheetName val="621_1P12"/>
      <sheetName val="610_2P12"/>
      <sheetName val="230_212"/>
      <sheetName val="230_2P12"/>
      <sheetName val="621_1-1P12"/>
      <sheetName val="621_1_2P12"/>
      <sheetName val="PESO_VARILLAS12"/>
      <sheetName val="210_1_111"/>
      <sheetName val="210_1_211"/>
      <sheetName val="210_2_111"/>
      <sheetName val="220_111"/>
      <sheetName val="420_111"/>
      <sheetName val="421_111"/>
      <sheetName val="630_4_111"/>
      <sheetName val="640_1_111"/>
      <sheetName val="4P_1_111"/>
      <sheetName val="671_111"/>
      <sheetName val="673P_111"/>
      <sheetName val="674p_211"/>
      <sheetName val="640_1_211"/>
      <sheetName val="640_1_411"/>
      <sheetName val="630_3_111"/>
      <sheetName val="700_111"/>
      <sheetName val="701_211"/>
      <sheetName val="710_111"/>
      <sheetName val="730_111"/>
      <sheetName val="TORTA_EST11"/>
      <sheetName val="Indicadores_Y_Listas11"/>
      <sheetName val="PROY_ORIGINAL22"/>
      <sheetName val="PU_(2)21"/>
      <sheetName val="COSTOS_UNITARIOS16"/>
      <sheetName val="TRAYECTO_116"/>
      <sheetName val="200P_116"/>
      <sheetName val="210_2_216"/>
      <sheetName val="320_116"/>
      <sheetName val="640_116"/>
      <sheetName val="500P_116"/>
      <sheetName val="500P_216"/>
      <sheetName val="600_116"/>
      <sheetName val="610_116"/>
      <sheetName val="630_416"/>
      <sheetName val="640P_216"/>
      <sheetName val="640_1_(2)16"/>
      <sheetName val="672P_116"/>
      <sheetName val="2P_116"/>
      <sheetName val="900_216"/>
      <sheetName val="materiales_de_insumo16"/>
      <sheetName val="jornales_y_prestaciones16"/>
      <sheetName val="210_116"/>
      <sheetName val="310_116"/>
      <sheetName val="600_416"/>
      <sheetName val="661_116"/>
      <sheetName val="673_116"/>
      <sheetName val="673_216"/>
      <sheetName val="673_316"/>
      <sheetName val="672_116"/>
      <sheetName val="3P_116"/>
      <sheetName val="3P_216"/>
      <sheetName val="6_1P16"/>
      <sheetName val="6_2P16"/>
      <sheetName val="6_4P16"/>
      <sheetName val="VALOR_ENSAYOS16"/>
      <sheetName val="resumen_preacta16"/>
      <sheetName val="Resalto_en_asfalto16"/>
      <sheetName val="Mat_fresado_para_ampliacion16"/>
      <sheetName val="Tuberia_filtro_D=6&quot;16"/>
      <sheetName val="Realce_de_bordillo16"/>
      <sheetName val="Remocion_tuberia_d=24&quot;16"/>
      <sheetName val="GRAVA_ATRAQUES_DE_ALCANTARILL16"/>
      <sheetName val="FORMATO_PREACTA16"/>
      <sheetName val="FORMATO_FECHA)16"/>
      <sheetName val="DESMONTE_LIMP_16"/>
      <sheetName val="REGISTRO_FOTOGRAFICO16"/>
      <sheetName val="S200_1_DESM__LIMP_B_16"/>
      <sheetName val="S200_2_DESM__LIMP__NB16"/>
      <sheetName val="S201_7_DEMO__ESTRUCTURAS16"/>
      <sheetName val="Remocion_alcantarillas_16"/>
      <sheetName val="Excav__Mat__Comun_16"/>
      <sheetName val="s201_15-remoción_de_alcantari16"/>
      <sheetName val="s210_2_2-Exc_de_expl16"/>
      <sheetName val="s210_2_1-Exc_en_roca16"/>
      <sheetName val="s211_1_REMOCION_DERR_16"/>
      <sheetName val="s220_1_Terraplenes16"/>
      <sheetName val="s221_1_Pedraplen16"/>
      <sheetName val="S900_3_TRANS__DERRUMBE16"/>
      <sheetName val="s231_1_Geotextil16"/>
      <sheetName val="S230_2_Mejora__de_la_Sub-Ra16"/>
      <sheetName val="S320_1_Sub_base16"/>
      <sheetName val="S330_1_BASE_GRANULAR16"/>
      <sheetName val="CONFM__DE_CALZADA_EXISTENTE16"/>
      <sheetName val="S310_1_Confor__calzada_existe16"/>
      <sheetName val="_S450_1_MEZCLA_MDC-116"/>
      <sheetName val="_S450_2MEZCLA_MDC-216"/>
      <sheetName val="S420_1_RIEGO_DE_IMPRIMACION_16"/>
      <sheetName val="S421_1_RIEGO_LIGA_CRR-116"/>
      <sheetName val="S460_1_FRESADO_16"/>
      <sheetName val="Excav__REPARACION_PAVIMENTO_16"/>
      <sheetName val="S465_1_EXC__PAV__ASFALTICO16"/>
      <sheetName val="S500_1_PAVIMENTO_CONCRETO16"/>
      <sheetName val="S510_1_PAVIMENTO_ADOQUIN16"/>
      <sheetName val="S600_1_EXCAV__VARIAS_16"/>
      <sheetName val="Relleno_Estructuras16"/>
      <sheetName val="eXCAVACIONES_VARIAS_EN_ROCA_16"/>
      <sheetName val="S600_2_EXCAV__ROCA16"/>
      <sheetName val="S610_1_Relleno_Estructuras16"/>
      <sheetName val="S623_1_Anclajes_16"/>
      <sheetName val="S623P1_Pantalla_Concreto16"/>
      <sheetName val="S630_3_Concretos_C16"/>
      <sheetName val="S630_4a_Concretos_D16"/>
      <sheetName val="S630_4b_Concretos_D16"/>
      <sheetName val="S630_6_CONCRETO_F16"/>
      <sheetName val="CONCRETO_G16"/>
      <sheetName val="S630_7_CONCRETO_G16"/>
      <sheetName val="s640_1_Acero_refuerzo16"/>
      <sheetName val="S642_13_Juntas_dilatacion16"/>
      <sheetName val="S644_2_Tuberia_PVC_4&quot;16"/>
      <sheetName val="_TUBERIA_36&quot;16"/>
      <sheetName val="S632_1_Baranda16"/>
      <sheetName val="_S661_1_TUBERIA_36&quot;_16"/>
      <sheetName val="S673_1_MAT__FILTRANTE16"/>
      <sheetName val="S673_2_GEOTEXTIL16"/>
      <sheetName val="TRANS__EXPLANACION16"/>
      <sheetName val="_S673_3_GEODREN_PLANAR_6&quot;16"/>
      <sheetName val="S681_1_GAVIONES16"/>
      <sheetName val="S700_1_Demarcacion16"/>
      <sheetName val="S700_2_Marca_víal16"/>
      <sheetName val="S701_1_tachas_reflectivas16"/>
      <sheetName val="S710_1_1_SEÑ_VERT__16"/>
      <sheetName val="S710_2_SEÑ_VERT_V16"/>
      <sheetName val="S710_1_2_SEÑ_VERT_16"/>
      <sheetName val="S730_1Defensas_16"/>
      <sheetName val="S800_2_CERCAS16"/>
      <sheetName val="S810_1_PROTECCION_TALUDES16"/>
      <sheetName val="S900_2Trans_explan16"/>
      <sheetName val="Tratamiento_fisuras16"/>
      <sheetName val="MARCAS_VIALES16"/>
      <sheetName val="Geomalla_con_fibra_de_vidrio16"/>
      <sheetName val="Anclajes_pasivos_4#616"/>
      <sheetName val="SNP1-geomalla_fibra_Vidrio16"/>
      <sheetName val="SNP2-geomalla_Biaxial16"/>
      <sheetName val="SNP3_concreto_3500_16"/>
      <sheetName val="SNP4_CEM__ASFALTICO16"/>
      <sheetName val="SNP5_MTTO_RUTINARIO16"/>
      <sheetName val="SNP6_Drenes16"/>
      <sheetName val="SNP7_Anclajes_pasivos_4#616"/>
      <sheetName val="SNP8_Anclajes_activos_2_Tor16"/>
      <sheetName val="SNP9_Anclajes_activos_4_Tor16"/>
      <sheetName val="SNP10_MATERIAL_3&quot;_TRIT16"/>
      <sheetName val="SNP11_Material_Relleno16"/>
      <sheetName val="SNP12_CUNETAS_3_00016"/>
      <sheetName val="SNP13_PARCHEO16"/>
      <sheetName val="SNP14_SELLO_JUNTAS16"/>
      <sheetName val="SNP15_Pilotes16"/>
      <sheetName val="SNP16_EXCAV__PAVIMENTO16"/>
      <sheetName val="SNP17_TRANS_BASE16"/>
      <sheetName val="SNP18_AFIRMADO_3&quot;16"/>
      <sheetName val="alcantarilla_K69+10316"/>
      <sheetName val="alcantarilla_K68+43716"/>
      <sheetName val="alcantarilla_K67+45516"/>
      <sheetName val="BOX_110+520_PUENTE_EL_VERDE16"/>
      <sheetName val="Muro_K99+070316"/>
      <sheetName val="MURO_K104+45416"/>
      <sheetName val="Muro_K109+057016"/>
      <sheetName val="BOX_K16"/>
      <sheetName val="INFORME_SEMANAL13"/>
      <sheetName val="201_713"/>
      <sheetName val="211_113"/>
      <sheetName val="320_213"/>
      <sheetName val="330_113"/>
      <sheetName val="330_213"/>
      <sheetName val="411_213"/>
      <sheetName val="450_2P13"/>
      <sheetName val="450_9P13"/>
      <sheetName val="461_113"/>
      <sheetName val="465_113"/>
      <sheetName val="464_1P13"/>
      <sheetName val="600_213"/>
      <sheetName val="630_513"/>
      <sheetName val="630_613"/>
      <sheetName val="630_713"/>
      <sheetName val="681_113"/>
      <sheetName val="670_P13"/>
      <sheetName val="671_P13"/>
      <sheetName val="674_213"/>
      <sheetName val="450_3P13"/>
      <sheetName val="621_1P13"/>
      <sheetName val="610_2P13"/>
      <sheetName val="230_213"/>
      <sheetName val="230_2P13"/>
      <sheetName val="621_1-1P13"/>
      <sheetName val="621_1_2P13"/>
      <sheetName val="PESO_VARILLAS13"/>
      <sheetName val="210_1_112"/>
      <sheetName val="210_1_212"/>
      <sheetName val="210_2_112"/>
      <sheetName val="220_112"/>
      <sheetName val="420_112"/>
      <sheetName val="421_112"/>
      <sheetName val="630_4_112"/>
      <sheetName val="640_1_112"/>
      <sheetName val="4P_1_112"/>
      <sheetName val="671_112"/>
      <sheetName val="673P_112"/>
      <sheetName val="674p_212"/>
      <sheetName val="640_1_212"/>
      <sheetName val="640_1_412"/>
      <sheetName val="630_3_112"/>
      <sheetName val="700_112"/>
      <sheetName val="701_212"/>
      <sheetName val="710_112"/>
      <sheetName val="730_112"/>
      <sheetName val="TORTA_EST12"/>
      <sheetName val="Indicadores_Y_Listas12"/>
      <sheetName val="PROY_ORIGINAL23"/>
      <sheetName val="PU_(2)22"/>
      <sheetName val="COSTOS_UNITARIOS17"/>
      <sheetName val="TRAYECTO_117"/>
      <sheetName val="200P_117"/>
      <sheetName val="210_2_217"/>
      <sheetName val="320_117"/>
      <sheetName val="640_117"/>
      <sheetName val="500P_117"/>
      <sheetName val="500P_217"/>
      <sheetName val="600_117"/>
      <sheetName val="610_117"/>
      <sheetName val="630_417"/>
      <sheetName val="640P_217"/>
      <sheetName val="640_1_(2)17"/>
      <sheetName val="672P_117"/>
      <sheetName val="2P_117"/>
      <sheetName val="900_217"/>
      <sheetName val="materiales_de_insumo17"/>
      <sheetName val="jornales_y_prestaciones17"/>
      <sheetName val="210_117"/>
      <sheetName val="310_117"/>
      <sheetName val="600_417"/>
      <sheetName val="661_117"/>
      <sheetName val="673_117"/>
      <sheetName val="673_217"/>
      <sheetName val="673_317"/>
      <sheetName val="672_117"/>
      <sheetName val="3P_117"/>
      <sheetName val="3P_217"/>
      <sheetName val="6_1P17"/>
      <sheetName val="6_2P17"/>
      <sheetName val="6_4P17"/>
      <sheetName val="VALOR_ENSAYOS17"/>
      <sheetName val="resumen_preacta17"/>
      <sheetName val="Resalto_en_asfalto17"/>
      <sheetName val="Mat_fresado_para_ampliacion17"/>
      <sheetName val="Tuberia_filtro_D=6&quot;17"/>
      <sheetName val="Realce_de_bordillo17"/>
      <sheetName val="Remocion_tuberia_d=24&quot;17"/>
      <sheetName val="GRAVA_ATRAQUES_DE_ALCANTARILL17"/>
      <sheetName val="FORMATO_PREACTA17"/>
      <sheetName val="FORMATO_FECHA)17"/>
      <sheetName val="DESMONTE_LIMP_17"/>
      <sheetName val="REGISTRO_FOTOGRAFICO17"/>
      <sheetName val="S200_1_DESM__LIMP_B_17"/>
      <sheetName val="S200_2_DESM__LIMP__NB17"/>
      <sheetName val="S201_7_DEMO__ESTRUCTURAS17"/>
      <sheetName val="Remocion_alcantarillas_17"/>
      <sheetName val="Excav__Mat__Comun_17"/>
      <sheetName val="s201_15-remoción_de_alcantari17"/>
      <sheetName val="s210_2_2-Exc_de_expl17"/>
      <sheetName val="s210_2_1-Exc_en_roca17"/>
      <sheetName val="s211_1_REMOCION_DERR_17"/>
      <sheetName val="s220_1_Terraplenes17"/>
      <sheetName val="s221_1_Pedraplen17"/>
      <sheetName val="S900_3_TRANS__DERRUMBE17"/>
      <sheetName val="s231_1_Geotextil17"/>
      <sheetName val="S230_2_Mejora__de_la_Sub-Ra17"/>
      <sheetName val="S320_1_Sub_base17"/>
      <sheetName val="S330_1_BASE_GRANULAR17"/>
      <sheetName val="CONFM__DE_CALZADA_EXISTENTE17"/>
      <sheetName val="S310_1_Confor__calzada_existe17"/>
      <sheetName val="_S450_1_MEZCLA_MDC-117"/>
      <sheetName val="_S450_2MEZCLA_MDC-217"/>
      <sheetName val="S420_1_RIEGO_DE_IMPRIMACION_17"/>
      <sheetName val="S421_1_RIEGO_LIGA_CRR-117"/>
      <sheetName val="S460_1_FRESADO_17"/>
      <sheetName val="Excav__REPARACION_PAVIMENTO_17"/>
      <sheetName val="S465_1_EXC__PAV__ASFALTICO17"/>
      <sheetName val="S500_1_PAVIMENTO_CONCRETO17"/>
      <sheetName val="S510_1_PAVIMENTO_ADOQUIN17"/>
      <sheetName val="S600_1_EXCAV__VARIAS_17"/>
      <sheetName val="Relleno_Estructuras17"/>
      <sheetName val="eXCAVACIONES_VARIAS_EN_ROCA_17"/>
      <sheetName val="S600_2_EXCAV__ROCA17"/>
      <sheetName val="S610_1_Relleno_Estructuras17"/>
      <sheetName val="S623_1_Anclajes_17"/>
      <sheetName val="S623P1_Pantalla_Concreto17"/>
      <sheetName val="S630_3_Concretos_C17"/>
      <sheetName val="S630_4a_Concretos_D17"/>
      <sheetName val="S630_4b_Concretos_D17"/>
      <sheetName val="S630_6_CONCRETO_F17"/>
      <sheetName val="CONCRETO_G17"/>
      <sheetName val="S630_7_CONCRETO_G17"/>
      <sheetName val="s640_1_Acero_refuerzo17"/>
      <sheetName val="S642_13_Juntas_dilatacion17"/>
      <sheetName val="S644_2_Tuberia_PVC_4&quot;17"/>
      <sheetName val="_TUBERIA_36&quot;17"/>
      <sheetName val="S632_1_Baranda17"/>
      <sheetName val="_S661_1_TUBERIA_36&quot;_17"/>
      <sheetName val="S673_1_MAT__FILTRANTE17"/>
      <sheetName val="S673_2_GEOTEXTIL17"/>
      <sheetName val="TRANS__EXPLANACION17"/>
      <sheetName val="_S673_3_GEODREN_PLANAR_6&quot;17"/>
      <sheetName val="S681_1_GAVIONES17"/>
      <sheetName val="S700_1_Demarcacion17"/>
      <sheetName val="S700_2_Marca_víal17"/>
      <sheetName val="S701_1_tachas_reflectivas17"/>
      <sheetName val="S710_1_1_SEÑ_VERT__17"/>
      <sheetName val="S710_2_SEÑ_VERT_V17"/>
      <sheetName val="S710_1_2_SEÑ_VERT_17"/>
      <sheetName val="S730_1Defensas_17"/>
      <sheetName val="S800_2_CERCAS17"/>
      <sheetName val="S810_1_PROTECCION_TALUDES17"/>
      <sheetName val="S900_2Trans_explan17"/>
      <sheetName val="Tratamiento_fisuras17"/>
      <sheetName val="MARCAS_VIALES17"/>
      <sheetName val="Geomalla_con_fibra_de_vidrio17"/>
      <sheetName val="Anclajes_pasivos_4#617"/>
      <sheetName val="SNP1-geomalla_fibra_Vidrio17"/>
      <sheetName val="SNP2-geomalla_Biaxial17"/>
      <sheetName val="SNP3_concreto_3500_17"/>
      <sheetName val="SNP4_CEM__ASFALTICO17"/>
      <sheetName val="SNP5_MTTO_RUTINARIO17"/>
      <sheetName val="SNP6_Drenes17"/>
      <sheetName val="SNP7_Anclajes_pasivos_4#617"/>
      <sheetName val="SNP8_Anclajes_activos_2_Tor17"/>
      <sheetName val="SNP9_Anclajes_activos_4_Tor17"/>
      <sheetName val="SNP10_MATERIAL_3&quot;_TRIT17"/>
      <sheetName val="SNP11_Material_Relleno17"/>
      <sheetName val="SNP12_CUNETAS_3_00017"/>
      <sheetName val="SNP13_PARCHEO17"/>
      <sheetName val="SNP14_SELLO_JUNTAS17"/>
      <sheetName val="SNP15_Pilotes17"/>
      <sheetName val="SNP16_EXCAV__PAVIMENTO17"/>
      <sheetName val="SNP17_TRANS_BASE17"/>
      <sheetName val="SNP18_AFIRMADO_3&quot;17"/>
      <sheetName val="alcantarilla_K69+10317"/>
      <sheetName val="alcantarilla_K68+43717"/>
      <sheetName val="alcantarilla_K67+45517"/>
      <sheetName val="BOX_110+520_PUENTE_EL_VERDE17"/>
      <sheetName val="Muro_K99+070317"/>
      <sheetName val="MURO_K104+45417"/>
      <sheetName val="Muro_K109+057017"/>
      <sheetName val="BOX_K17"/>
      <sheetName val="INFORME_SEMANAL14"/>
      <sheetName val="201_714"/>
      <sheetName val="211_114"/>
      <sheetName val="320_214"/>
      <sheetName val="330_114"/>
      <sheetName val="330_214"/>
      <sheetName val="411_214"/>
      <sheetName val="450_2P14"/>
      <sheetName val="450_9P14"/>
      <sheetName val="461_114"/>
      <sheetName val="465_114"/>
      <sheetName val="464_1P14"/>
      <sheetName val="600_214"/>
      <sheetName val="630_514"/>
      <sheetName val="630_614"/>
      <sheetName val="630_714"/>
      <sheetName val="681_114"/>
      <sheetName val="670_P14"/>
      <sheetName val="671_P14"/>
      <sheetName val="674_214"/>
      <sheetName val="450_3P14"/>
      <sheetName val="621_1P14"/>
      <sheetName val="610_2P14"/>
      <sheetName val="230_214"/>
      <sheetName val="230_2P14"/>
      <sheetName val="621_1-1P14"/>
      <sheetName val="621_1_2P14"/>
      <sheetName val="PESO_VARILLAS14"/>
      <sheetName val="210_1_113"/>
      <sheetName val="210_1_213"/>
      <sheetName val="210_2_113"/>
      <sheetName val="220_113"/>
      <sheetName val="420_113"/>
      <sheetName val="421_113"/>
      <sheetName val="630_4_113"/>
      <sheetName val="640_1_113"/>
      <sheetName val="4P_1_113"/>
      <sheetName val="671_113"/>
      <sheetName val="673P_113"/>
      <sheetName val="674p_213"/>
      <sheetName val="640_1_213"/>
      <sheetName val="640_1_413"/>
      <sheetName val="630_3_113"/>
      <sheetName val="700_113"/>
      <sheetName val="701_213"/>
      <sheetName val="710_113"/>
      <sheetName val="730_113"/>
      <sheetName val="TORTA_EST13"/>
      <sheetName val="Indicadores_Y_Listas13"/>
      <sheetName val="PROY_ORIGINAL24"/>
      <sheetName val="PU_(2)23"/>
      <sheetName val="COSTOS_UNITARIOS18"/>
      <sheetName val="TRAYECTO_118"/>
      <sheetName val="200P_118"/>
      <sheetName val="210_2_218"/>
      <sheetName val="320_118"/>
      <sheetName val="640_118"/>
      <sheetName val="500P_118"/>
      <sheetName val="500P_218"/>
      <sheetName val="600_118"/>
      <sheetName val="610_118"/>
      <sheetName val="630_418"/>
      <sheetName val="640P_218"/>
      <sheetName val="640_1_(2)18"/>
      <sheetName val="672P_118"/>
      <sheetName val="2P_118"/>
      <sheetName val="900_218"/>
      <sheetName val="materiales_de_insumo18"/>
      <sheetName val="jornales_y_prestaciones18"/>
      <sheetName val="210_118"/>
      <sheetName val="310_118"/>
      <sheetName val="600_418"/>
      <sheetName val="661_118"/>
      <sheetName val="673_118"/>
      <sheetName val="673_218"/>
      <sheetName val="673_318"/>
      <sheetName val="672_118"/>
      <sheetName val="3P_118"/>
      <sheetName val="3P_218"/>
      <sheetName val="6_1P18"/>
      <sheetName val="6_2P18"/>
      <sheetName val="6_4P18"/>
      <sheetName val="VALOR_ENSAYOS18"/>
      <sheetName val="resumen_preacta18"/>
      <sheetName val="Resalto_en_asfalto18"/>
      <sheetName val="Mat_fresado_para_ampliacion18"/>
      <sheetName val="Tuberia_filtro_D=6&quot;18"/>
      <sheetName val="Realce_de_bordillo18"/>
      <sheetName val="Remocion_tuberia_d=24&quot;18"/>
      <sheetName val="GRAVA_ATRAQUES_DE_ALCANTARILL18"/>
      <sheetName val="FORMATO_PREACTA18"/>
      <sheetName val="FORMATO_FECHA)18"/>
      <sheetName val="DESMONTE_LIMP_18"/>
      <sheetName val="REGISTRO_FOTOGRAFICO18"/>
      <sheetName val="S200_1_DESM__LIMP_B_18"/>
      <sheetName val="S200_2_DESM__LIMP__NB18"/>
      <sheetName val="S201_7_DEMO__ESTRUCTURAS18"/>
      <sheetName val="Remocion_alcantarillas_18"/>
      <sheetName val="Excav__Mat__Comun_18"/>
      <sheetName val="s201_15-remoción_de_alcantari18"/>
      <sheetName val="s210_2_2-Exc_de_expl18"/>
      <sheetName val="s210_2_1-Exc_en_roca18"/>
      <sheetName val="s211_1_REMOCION_DERR_18"/>
      <sheetName val="s220_1_Terraplenes18"/>
      <sheetName val="s221_1_Pedraplen18"/>
      <sheetName val="S900_3_TRANS__DERRUMBE18"/>
      <sheetName val="s231_1_Geotextil18"/>
      <sheetName val="S230_2_Mejora__de_la_Sub-Ra18"/>
      <sheetName val="S320_1_Sub_base18"/>
      <sheetName val="S330_1_BASE_GRANULAR18"/>
      <sheetName val="CONFM__DE_CALZADA_EXISTENTE18"/>
      <sheetName val="S310_1_Confor__calzada_existe18"/>
      <sheetName val="_S450_1_MEZCLA_MDC-118"/>
      <sheetName val="_S450_2MEZCLA_MDC-218"/>
      <sheetName val="S420_1_RIEGO_DE_IMPRIMACION_18"/>
      <sheetName val="S421_1_RIEGO_LIGA_CRR-118"/>
      <sheetName val="S460_1_FRESADO_18"/>
      <sheetName val="Excav__REPARACION_PAVIMENTO_18"/>
      <sheetName val="S465_1_EXC__PAV__ASFALTICO18"/>
      <sheetName val="S500_1_PAVIMENTO_CONCRETO18"/>
      <sheetName val="S510_1_PAVIMENTO_ADOQUIN18"/>
      <sheetName val="S600_1_EXCAV__VARIAS_18"/>
      <sheetName val="Relleno_Estructuras18"/>
      <sheetName val="eXCAVACIONES_VARIAS_EN_ROCA_18"/>
      <sheetName val="S600_2_EXCAV__ROCA18"/>
      <sheetName val="S610_1_Relleno_Estructuras18"/>
      <sheetName val="S623_1_Anclajes_18"/>
      <sheetName val="S623P1_Pantalla_Concreto18"/>
      <sheetName val="S630_3_Concretos_C18"/>
      <sheetName val="S630_4a_Concretos_D18"/>
      <sheetName val="S630_4b_Concretos_D18"/>
      <sheetName val="S630_6_CONCRETO_F18"/>
      <sheetName val="CONCRETO_G18"/>
      <sheetName val="S630_7_CONCRETO_G18"/>
      <sheetName val="s640_1_Acero_refuerzo18"/>
      <sheetName val="S642_13_Juntas_dilatacion18"/>
      <sheetName val="S644_2_Tuberia_PVC_4&quot;18"/>
      <sheetName val="_TUBERIA_36&quot;18"/>
      <sheetName val="S632_1_Baranda18"/>
      <sheetName val="_S661_1_TUBERIA_36&quot;_18"/>
      <sheetName val="S673_1_MAT__FILTRANTE18"/>
      <sheetName val="S673_2_GEOTEXTIL18"/>
      <sheetName val="TRANS__EXPLANACION18"/>
      <sheetName val="_S673_3_GEODREN_PLANAR_6&quot;18"/>
      <sheetName val="S681_1_GAVIONES18"/>
      <sheetName val="S700_1_Demarcacion18"/>
      <sheetName val="S700_2_Marca_víal18"/>
      <sheetName val="S701_1_tachas_reflectivas18"/>
      <sheetName val="S710_1_1_SEÑ_VERT__18"/>
      <sheetName val="S710_2_SEÑ_VERT_V18"/>
      <sheetName val="S710_1_2_SEÑ_VERT_18"/>
      <sheetName val="S730_1Defensas_18"/>
      <sheetName val="S800_2_CERCAS18"/>
      <sheetName val="S810_1_PROTECCION_TALUDES18"/>
      <sheetName val="S900_2Trans_explan18"/>
      <sheetName val="Tratamiento_fisuras18"/>
      <sheetName val="MARCAS_VIALES18"/>
      <sheetName val="Geomalla_con_fibra_de_vidrio18"/>
      <sheetName val="Anclajes_pasivos_4#618"/>
      <sheetName val="SNP1-geomalla_fibra_Vidrio18"/>
      <sheetName val="SNP2-geomalla_Biaxial18"/>
      <sheetName val="SNP3_concreto_3500_18"/>
      <sheetName val="SNP4_CEM__ASFALTICO18"/>
      <sheetName val="SNP5_MTTO_RUTINARIO18"/>
      <sheetName val="SNP6_Drenes18"/>
      <sheetName val="SNP7_Anclajes_pasivos_4#618"/>
      <sheetName val="SNP8_Anclajes_activos_2_Tor18"/>
      <sheetName val="SNP9_Anclajes_activos_4_Tor18"/>
      <sheetName val="SNP10_MATERIAL_3&quot;_TRIT18"/>
      <sheetName val="SNP11_Material_Relleno18"/>
      <sheetName val="SNP12_CUNETAS_3_00018"/>
      <sheetName val="SNP13_PARCHEO18"/>
      <sheetName val="SNP14_SELLO_JUNTAS18"/>
      <sheetName val="SNP15_Pilotes18"/>
      <sheetName val="SNP16_EXCAV__PAVIMENTO18"/>
      <sheetName val="SNP17_TRANS_BASE18"/>
      <sheetName val="SNP18_AFIRMADO_3&quot;18"/>
      <sheetName val="alcantarilla_K69+10318"/>
      <sheetName val="alcantarilla_K68+43718"/>
      <sheetName val="alcantarilla_K67+45518"/>
      <sheetName val="BOX_110+520_PUENTE_EL_VERDE18"/>
      <sheetName val="Muro_K99+070318"/>
      <sheetName val="MURO_K104+45418"/>
      <sheetName val="Muro_K109+057018"/>
      <sheetName val="BOX_K18"/>
      <sheetName val="INFORME_SEMANAL15"/>
      <sheetName val="201_715"/>
      <sheetName val="211_115"/>
      <sheetName val="320_215"/>
      <sheetName val="330_115"/>
      <sheetName val="330_215"/>
      <sheetName val="411_215"/>
      <sheetName val="450_2P15"/>
      <sheetName val="450_9P15"/>
      <sheetName val="461_115"/>
      <sheetName val="465_115"/>
      <sheetName val="464_1P15"/>
      <sheetName val="600_215"/>
      <sheetName val="630_515"/>
      <sheetName val="630_615"/>
      <sheetName val="630_715"/>
      <sheetName val="681_115"/>
      <sheetName val="670_P15"/>
      <sheetName val="671_P15"/>
      <sheetName val="674_215"/>
      <sheetName val="450_3P15"/>
      <sheetName val="621_1P15"/>
      <sheetName val="610_2P15"/>
      <sheetName val="230_215"/>
      <sheetName val="230_2P15"/>
      <sheetName val="621_1-1P15"/>
      <sheetName val="621_1_2P15"/>
      <sheetName val="PESO_VARILLAS15"/>
      <sheetName val="210_1_114"/>
      <sheetName val="210_1_214"/>
      <sheetName val="210_2_114"/>
      <sheetName val="220_114"/>
      <sheetName val="420_114"/>
      <sheetName val="421_114"/>
      <sheetName val="630_4_114"/>
      <sheetName val="640_1_114"/>
      <sheetName val="4P_1_114"/>
      <sheetName val="671_114"/>
      <sheetName val="673P_114"/>
      <sheetName val="674p_214"/>
      <sheetName val="640_1_214"/>
      <sheetName val="640_1_414"/>
      <sheetName val="630_3_114"/>
      <sheetName val="700_114"/>
      <sheetName val="701_214"/>
      <sheetName val="710_114"/>
      <sheetName val="730_114"/>
      <sheetName val="TORTA_EST14"/>
      <sheetName val="Indicadores_Y_Listas14"/>
      <sheetName val="PROY_ORIGINAL25"/>
      <sheetName val="PU_(2)24"/>
      <sheetName val="COSTOS_UNITARIOS19"/>
      <sheetName val="TRAYECTO_119"/>
      <sheetName val="200P_119"/>
      <sheetName val="210_2_219"/>
      <sheetName val="320_119"/>
      <sheetName val="640_119"/>
      <sheetName val="500P_119"/>
      <sheetName val="500P_219"/>
      <sheetName val="600_119"/>
      <sheetName val="610_119"/>
      <sheetName val="630_419"/>
      <sheetName val="640P_219"/>
      <sheetName val="640_1_(2)19"/>
      <sheetName val="672P_119"/>
      <sheetName val="2P_119"/>
      <sheetName val="900_219"/>
      <sheetName val="materiales_de_insumo19"/>
      <sheetName val="jornales_y_prestaciones19"/>
      <sheetName val="210_119"/>
      <sheetName val="310_119"/>
      <sheetName val="600_419"/>
      <sheetName val="661_119"/>
      <sheetName val="673_119"/>
      <sheetName val="673_219"/>
      <sheetName val="673_319"/>
      <sheetName val="672_119"/>
      <sheetName val="3P_119"/>
      <sheetName val="3P_219"/>
      <sheetName val="6_1P19"/>
      <sheetName val="6_2P19"/>
      <sheetName val="6_4P19"/>
      <sheetName val="VALOR_ENSAYOS19"/>
      <sheetName val="resumen_preacta19"/>
      <sheetName val="Resalto_en_asfalto19"/>
      <sheetName val="Mat_fresado_para_ampliacion19"/>
      <sheetName val="Tuberia_filtro_D=6&quot;19"/>
      <sheetName val="Realce_de_bordillo19"/>
      <sheetName val="Remocion_tuberia_d=24&quot;19"/>
      <sheetName val="GRAVA_ATRAQUES_DE_ALCANTARILL19"/>
      <sheetName val="FORMATO_PREACTA19"/>
      <sheetName val="FORMATO_FECHA)19"/>
      <sheetName val="DESMONTE_LIMP_19"/>
      <sheetName val="REGISTRO_FOTOGRAFICO19"/>
      <sheetName val="S200_1_DESM__LIMP_B_19"/>
      <sheetName val="S200_2_DESM__LIMP__NB19"/>
      <sheetName val="S201_7_DEMO__ESTRUCTURAS19"/>
      <sheetName val="Remocion_alcantarillas_19"/>
      <sheetName val="Excav__Mat__Comun_19"/>
      <sheetName val="s201_15-remoción_de_alcantari19"/>
      <sheetName val="s210_2_2-Exc_de_expl19"/>
      <sheetName val="s210_2_1-Exc_en_roca19"/>
      <sheetName val="s211_1_REMOCION_DERR_19"/>
      <sheetName val="s220_1_Terraplenes19"/>
      <sheetName val="s221_1_Pedraplen19"/>
      <sheetName val="S900_3_TRANS__DERRUMBE19"/>
      <sheetName val="s231_1_Geotextil19"/>
      <sheetName val="S230_2_Mejora__de_la_Sub-Ra19"/>
      <sheetName val="S320_1_Sub_base19"/>
      <sheetName val="S330_1_BASE_GRANULAR19"/>
      <sheetName val="CONFM__DE_CALZADA_EXISTENTE19"/>
      <sheetName val="S310_1_Confor__calzada_existe19"/>
      <sheetName val="_S450_1_MEZCLA_MDC-119"/>
      <sheetName val="_S450_2MEZCLA_MDC-219"/>
      <sheetName val="S420_1_RIEGO_DE_IMPRIMACION_19"/>
      <sheetName val="S421_1_RIEGO_LIGA_CRR-119"/>
      <sheetName val="S460_1_FRESADO_19"/>
      <sheetName val="Excav__REPARACION_PAVIMENTO_19"/>
      <sheetName val="S465_1_EXC__PAV__ASFALTICO19"/>
      <sheetName val="S500_1_PAVIMENTO_CONCRETO19"/>
      <sheetName val="S510_1_PAVIMENTO_ADOQUIN19"/>
      <sheetName val="S600_1_EXCAV__VARIAS_19"/>
      <sheetName val="Relleno_Estructuras19"/>
      <sheetName val="eXCAVACIONES_VARIAS_EN_ROCA_19"/>
      <sheetName val="S600_2_EXCAV__ROCA19"/>
      <sheetName val="S610_1_Relleno_Estructuras19"/>
      <sheetName val="S623_1_Anclajes_19"/>
      <sheetName val="S623P1_Pantalla_Concreto19"/>
      <sheetName val="S630_3_Concretos_C19"/>
      <sheetName val="S630_4a_Concretos_D19"/>
      <sheetName val="S630_4b_Concretos_D19"/>
      <sheetName val="S630_6_CONCRETO_F19"/>
      <sheetName val="CONCRETO_G19"/>
      <sheetName val="S630_7_CONCRETO_G19"/>
      <sheetName val="s640_1_Acero_refuerzo19"/>
      <sheetName val="S642_13_Juntas_dilatacion19"/>
      <sheetName val="S644_2_Tuberia_PVC_4&quot;19"/>
      <sheetName val="_TUBERIA_36&quot;19"/>
      <sheetName val="S632_1_Baranda19"/>
      <sheetName val="_S661_1_TUBERIA_36&quot;_19"/>
      <sheetName val="S673_1_MAT__FILTRANTE19"/>
      <sheetName val="S673_2_GEOTEXTIL19"/>
      <sheetName val="TRANS__EXPLANACION19"/>
      <sheetName val="_S673_3_GEODREN_PLANAR_6&quot;19"/>
      <sheetName val="S681_1_GAVIONES19"/>
      <sheetName val="S700_1_Demarcacion19"/>
      <sheetName val="S700_2_Marca_víal19"/>
      <sheetName val="S701_1_tachas_reflectivas19"/>
      <sheetName val="S710_1_1_SEÑ_VERT__19"/>
      <sheetName val="S710_2_SEÑ_VERT_V19"/>
      <sheetName val="S710_1_2_SEÑ_VERT_19"/>
      <sheetName val="S730_1Defensas_19"/>
      <sheetName val="S800_2_CERCAS19"/>
      <sheetName val="S810_1_PROTECCION_TALUDES19"/>
      <sheetName val="S900_2Trans_explan19"/>
      <sheetName val="Tratamiento_fisuras19"/>
      <sheetName val="MARCAS_VIALES19"/>
      <sheetName val="Geomalla_con_fibra_de_vidrio19"/>
      <sheetName val="Anclajes_pasivos_4#619"/>
      <sheetName val="SNP1-geomalla_fibra_Vidrio19"/>
      <sheetName val="SNP2-geomalla_Biaxial19"/>
      <sheetName val="SNP3_concreto_3500_19"/>
      <sheetName val="SNP4_CEM__ASFALTICO19"/>
      <sheetName val="SNP5_MTTO_RUTINARIO19"/>
      <sheetName val="SNP6_Drenes19"/>
      <sheetName val="SNP7_Anclajes_pasivos_4#619"/>
      <sheetName val="SNP8_Anclajes_activos_2_Tor19"/>
      <sheetName val="SNP9_Anclajes_activos_4_Tor19"/>
      <sheetName val="SNP10_MATERIAL_3&quot;_TRIT19"/>
      <sheetName val="SNP11_Material_Relleno19"/>
      <sheetName val="SNP12_CUNETAS_3_00019"/>
      <sheetName val="SNP13_PARCHEO19"/>
      <sheetName val="SNP14_SELLO_JUNTAS19"/>
      <sheetName val="SNP15_Pilotes19"/>
      <sheetName val="SNP16_EXCAV__PAVIMENTO19"/>
      <sheetName val="SNP17_TRANS_BASE19"/>
      <sheetName val="SNP18_AFIRMADO_3&quot;19"/>
      <sheetName val="alcantarilla_K69+10319"/>
      <sheetName val="alcantarilla_K68+43719"/>
      <sheetName val="alcantarilla_K67+45519"/>
      <sheetName val="BOX_110+520_PUENTE_EL_VERDE19"/>
      <sheetName val="Muro_K99+070319"/>
      <sheetName val="MURO_K104+45419"/>
      <sheetName val="Muro_K109+057019"/>
      <sheetName val="BOX_K19"/>
      <sheetName val="INFORME_SEMANAL16"/>
      <sheetName val="201_716"/>
      <sheetName val="211_116"/>
      <sheetName val="320_216"/>
      <sheetName val="330_116"/>
      <sheetName val="330_216"/>
      <sheetName val="411_216"/>
      <sheetName val="450_2P16"/>
      <sheetName val="450_9P16"/>
      <sheetName val="461_116"/>
      <sheetName val="465_116"/>
      <sheetName val="464_1P16"/>
      <sheetName val="600_216"/>
      <sheetName val="630_516"/>
      <sheetName val="630_616"/>
      <sheetName val="630_716"/>
      <sheetName val="681_116"/>
      <sheetName val="670_P16"/>
      <sheetName val="671_P16"/>
      <sheetName val="674_216"/>
      <sheetName val="450_3P16"/>
      <sheetName val="621_1P16"/>
      <sheetName val="610_2P16"/>
      <sheetName val="230_216"/>
      <sheetName val="230_2P16"/>
      <sheetName val="621_1-1P16"/>
      <sheetName val="621_1_2P16"/>
      <sheetName val="PESO_VARILLAS16"/>
      <sheetName val="210_1_115"/>
      <sheetName val="210_1_215"/>
      <sheetName val="210_2_115"/>
      <sheetName val="220_115"/>
      <sheetName val="420_115"/>
      <sheetName val="421_115"/>
      <sheetName val="630_4_115"/>
      <sheetName val="640_1_115"/>
      <sheetName val="4P_1_115"/>
      <sheetName val="671_115"/>
      <sheetName val="673P_115"/>
      <sheetName val="674p_215"/>
      <sheetName val="640_1_215"/>
      <sheetName val="640_1_415"/>
      <sheetName val="630_3_115"/>
      <sheetName val="700_115"/>
      <sheetName val="701_215"/>
      <sheetName val="710_115"/>
      <sheetName val="730_115"/>
      <sheetName val="TORTA_EST15"/>
      <sheetName val="Indicadores_Y_Listas15"/>
      <sheetName val="PROY_ORIGINAL27"/>
      <sheetName val="PU_(2)26"/>
      <sheetName val="COSTOS_UNITARIOS21"/>
      <sheetName val="TRAYECTO_121"/>
      <sheetName val="200P_121"/>
      <sheetName val="210_2_221"/>
      <sheetName val="320_121"/>
      <sheetName val="640_121"/>
      <sheetName val="500P_121"/>
      <sheetName val="500P_221"/>
      <sheetName val="600_121"/>
      <sheetName val="610_121"/>
      <sheetName val="630_421"/>
      <sheetName val="640P_221"/>
      <sheetName val="640_1_(2)21"/>
      <sheetName val="672P_121"/>
      <sheetName val="2P_121"/>
      <sheetName val="900_221"/>
      <sheetName val="materiales_de_insumo21"/>
      <sheetName val="jornales_y_prestaciones21"/>
      <sheetName val="210_121"/>
      <sheetName val="310_121"/>
      <sheetName val="600_421"/>
      <sheetName val="661_121"/>
      <sheetName val="673_121"/>
      <sheetName val="673_221"/>
      <sheetName val="673_321"/>
      <sheetName val="672_121"/>
      <sheetName val="3P_121"/>
      <sheetName val="3P_221"/>
      <sheetName val="6_1P21"/>
      <sheetName val="6_2P21"/>
      <sheetName val="6_4P21"/>
      <sheetName val="VALOR_ENSAYOS21"/>
      <sheetName val="resumen_preacta21"/>
      <sheetName val="Resalto_en_asfalto21"/>
      <sheetName val="Mat_fresado_para_ampliacion21"/>
      <sheetName val="Tuberia_filtro_D=6&quot;21"/>
      <sheetName val="Realce_de_bordillo21"/>
      <sheetName val="Remocion_tuberia_d=24&quot;21"/>
      <sheetName val="GRAVA_ATRAQUES_DE_ALCANTARILL21"/>
      <sheetName val="FORMATO_PREACTA21"/>
      <sheetName val="FORMATO_FECHA)21"/>
      <sheetName val="DESMONTE_LIMP_21"/>
      <sheetName val="REGISTRO_FOTOGRAFICO21"/>
      <sheetName val="S200_1_DESM__LIMP_B_21"/>
      <sheetName val="S200_2_DESM__LIMP__NB21"/>
      <sheetName val="S201_7_DEMO__ESTRUCTURAS21"/>
      <sheetName val="Remocion_alcantarillas_21"/>
      <sheetName val="Excav__Mat__Comun_21"/>
      <sheetName val="s201_15-remoción_de_alcantari21"/>
      <sheetName val="s210_2_2-Exc_de_expl21"/>
      <sheetName val="s210_2_1-Exc_en_roca21"/>
      <sheetName val="s211_1_REMOCION_DERR_21"/>
      <sheetName val="s220_1_Terraplenes21"/>
      <sheetName val="s221_1_Pedraplen21"/>
      <sheetName val="S900_3_TRANS__DERRUMBE21"/>
      <sheetName val="s231_1_Geotextil21"/>
      <sheetName val="S230_2_Mejora__de_la_Sub-Ra21"/>
      <sheetName val="S320_1_Sub_base21"/>
      <sheetName val="S330_1_BASE_GRANULAR21"/>
      <sheetName val="CONFM__DE_CALZADA_EXISTENTE21"/>
      <sheetName val="S310_1_Confor__calzada_existe21"/>
      <sheetName val="_S450_1_MEZCLA_MDC-121"/>
      <sheetName val="_S450_2MEZCLA_MDC-221"/>
      <sheetName val="S420_1_RIEGO_DE_IMPRIMACION_21"/>
      <sheetName val="S421_1_RIEGO_LIGA_CRR-121"/>
      <sheetName val="S460_1_FRESADO_21"/>
      <sheetName val="Excav__REPARACION_PAVIMENTO_21"/>
      <sheetName val="S465_1_EXC__PAV__ASFALTICO21"/>
      <sheetName val="S500_1_PAVIMENTO_CONCRETO21"/>
      <sheetName val="S510_1_PAVIMENTO_ADOQUIN21"/>
      <sheetName val="S600_1_EXCAV__VARIAS_21"/>
      <sheetName val="Relleno_Estructuras21"/>
      <sheetName val="eXCAVACIONES_VARIAS_EN_ROCA_21"/>
      <sheetName val="S600_2_EXCAV__ROCA21"/>
      <sheetName val="S610_1_Relleno_Estructuras21"/>
      <sheetName val="S623_1_Anclajes_21"/>
      <sheetName val="S623P1_Pantalla_Concreto21"/>
      <sheetName val="S630_3_Concretos_C21"/>
      <sheetName val="S630_4a_Concretos_D21"/>
      <sheetName val="S630_4b_Concretos_D21"/>
      <sheetName val="S630_6_CONCRETO_F21"/>
      <sheetName val="CONCRETO_G21"/>
      <sheetName val="S630_7_CONCRETO_G21"/>
      <sheetName val="s640_1_Acero_refuerzo21"/>
      <sheetName val="S642_13_Juntas_dilatacion21"/>
      <sheetName val="S644_2_Tuberia_PVC_4&quot;21"/>
      <sheetName val="_TUBERIA_36&quot;21"/>
      <sheetName val="S632_1_Baranda21"/>
      <sheetName val="_S661_1_TUBERIA_36&quot;_21"/>
      <sheetName val="S673_1_MAT__FILTRANTE21"/>
      <sheetName val="S673_2_GEOTEXTIL21"/>
      <sheetName val="TRANS__EXPLANACION21"/>
      <sheetName val="_S673_3_GEODREN_PLANAR_6&quot;21"/>
      <sheetName val="S681_1_GAVIONES21"/>
      <sheetName val="S700_1_Demarcacion21"/>
      <sheetName val="S700_2_Marca_víal21"/>
      <sheetName val="S701_1_tachas_reflectivas21"/>
      <sheetName val="S710_1_1_SEÑ_VERT__21"/>
      <sheetName val="S710_2_SEÑ_VERT_V21"/>
      <sheetName val="S710_1_2_SEÑ_VERT_21"/>
      <sheetName val="S730_1Defensas_21"/>
      <sheetName val="S800_2_CERCAS21"/>
      <sheetName val="S810_1_PROTECCION_TALUDES21"/>
      <sheetName val="S900_2Trans_explan21"/>
      <sheetName val="Tratamiento_fisuras21"/>
      <sheetName val="MARCAS_VIALES21"/>
      <sheetName val="Geomalla_con_fibra_de_vidrio21"/>
      <sheetName val="Anclajes_pasivos_4#621"/>
      <sheetName val="SNP1-geomalla_fibra_Vidrio21"/>
      <sheetName val="SNP2-geomalla_Biaxial21"/>
      <sheetName val="SNP3_concreto_3500_21"/>
      <sheetName val="SNP4_CEM__ASFALTICO21"/>
      <sheetName val="SNP5_MTTO_RUTINARIO21"/>
      <sheetName val="SNP6_Drenes21"/>
      <sheetName val="SNP7_Anclajes_pasivos_4#621"/>
      <sheetName val="SNP8_Anclajes_activos_2_Tor21"/>
      <sheetName val="SNP9_Anclajes_activos_4_Tor21"/>
      <sheetName val="SNP10_MATERIAL_3&quot;_TRIT21"/>
      <sheetName val="SNP11_Material_Relleno21"/>
      <sheetName val="SNP12_CUNETAS_3_00021"/>
      <sheetName val="SNP13_PARCHEO21"/>
      <sheetName val="SNP14_SELLO_JUNTAS21"/>
      <sheetName val="SNP15_Pilotes21"/>
      <sheetName val="SNP16_EXCAV__PAVIMENTO21"/>
      <sheetName val="SNP17_TRANS_BASE21"/>
      <sheetName val="SNP18_AFIRMADO_3&quot;21"/>
      <sheetName val="alcantarilla_K69+10321"/>
      <sheetName val="alcantarilla_K68+43721"/>
      <sheetName val="alcantarilla_K67+45521"/>
      <sheetName val="BOX_110+520_PUENTE_EL_VERDE21"/>
      <sheetName val="Muro_K99+070321"/>
      <sheetName val="MURO_K104+45421"/>
      <sheetName val="Muro_K109+057021"/>
      <sheetName val="BOX_K21"/>
      <sheetName val="INFORME_SEMANAL18"/>
      <sheetName val="201_718"/>
      <sheetName val="211_118"/>
      <sheetName val="320_218"/>
      <sheetName val="330_118"/>
      <sheetName val="330_218"/>
      <sheetName val="411_218"/>
      <sheetName val="450_2P18"/>
      <sheetName val="450_9P18"/>
      <sheetName val="461_118"/>
      <sheetName val="465_118"/>
      <sheetName val="464_1P18"/>
      <sheetName val="600_218"/>
      <sheetName val="630_518"/>
      <sheetName val="630_618"/>
      <sheetName val="630_718"/>
      <sheetName val="681_118"/>
      <sheetName val="670_P18"/>
      <sheetName val="671_P18"/>
      <sheetName val="674_218"/>
      <sheetName val="450_3P18"/>
      <sheetName val="621_1P18"/>
      <sheetName val="610_2P18"/>
      <sheetName val="230_218"/>
      <sheetName val="230_2P18"/>
      <sheetName val="621_1-1P18"/>
      <sheetName val="621_1_2P18"/>
      <sheetName val="PESO_VARILLAS18"/>
      <sheetName val="210_1_117"/>
      <sheetName val="210_1_217"/>
      <sheetName val="210_2_117"/>
      <sheetName val="220_117"/>
      <sheetName val="420_117"/>
      <sheetName val="421_117"/>
      <sheetName val="630_4_117"/>
      <sheetName val="640_1_117"/>
      <sheetName val="4P_1_117"/>
      <sheetName val="671_117"/>
      <sheetName val="673P_117"/>
      <sheetName val="674p_217"/>
      <sheetName val="640_1_217"/>
      <sheetName val="640_1_417"/>
      <sheetName val="630_3_117"/>
      <sheetName val="700_117"/>
      <sheetName val="701_217"/>
      <sheetName val="710_117"/>
      <sheetName val="730_117"/>
      <sheetName val="TORTA_EST17"/>
      <sheetName val="Indicadores_Y_Listas17"/>
      <sheetName val="PROY_ORIGINAL26"/>
      <sheetName val="PU_(2)25"/>
      <sheetName val="COSTOS_UNITARIOS20"/>
      <sheetName val="TRAYECTO_120"/>
      <sheetName val="200P_120"/>
      <sheetName val="210_2_220"/>
      <sheetName val="320_120"/>
      <sheetName val="640_120"/>
      <sheetName val="500P_120"/>
      <sheetName val="500P_220"/>
      <sheetName val="600_120"/>
      <sheetName val="610_120"/>
      <sheetName val="630_420"/>
      <sheetName val="640P_220"/>
      <sheetName val="640_1_(2)20"/>
      <sheetName val="672P_120"/>
      <sheetName val="2P_120"/>
      <sheetName val="900_220"/>
      <sheetName val="materiales_de_insumo20"/>
      <sheetName val="jornales_y_prestaciones20"/>
      <sheetName val="210_120"/>
      <sheetName val="310_120"/>
      <sheetName val="600_420"/>
      <sheetName val="661_120"/>
      <sheetName val="673_120"/>
      <sheetName val="673_220"/>
      <sheetName val="673_320"/>
      <sheetName val="672_120"/>
      <sheetName val="3P_120"/>
      <sheetName val="3P_220"/>
      <sheetName val="6_1P20"/>
      <sheetName val="6_2P20"/>
      <sheetName val="6_4P20"/>
      <sheetName val="VALOR_ENSAYOS20"/>
      <sheetName val="resumen_preacta20"/>
      <sheetName val="Resalto_en_asfalto20"/>
      <sheetName val="Mat_fresado_para_ampliacion20"/>
      <sheetName val="Tuberia_filtro_D=6&quot;20"/>
      <sheetName val="Realce_de_bordillo20"/>
      <sheetName val="Remocion_tuberia_d=24&quot;20"/>
      <sheetName val="GRAVA_ATRAQUES_DE_ALCANTARILL20"/>
      <sheetName val="FORMATO_PREACTA20"/>
      <sheetName val="FORMATO_FECHA)20"/>
      <sheetName val="DESMONTE_LIMP_20"/>
      <sheetName val="REGISTRO_FOTOGRAFICO20"/>
      <sheetName val="S200_1_DESM__LIMP_B_20"/>
      <sheetName val="S200_2_DESM__LIMP__NB20"/>
      <sheetName val="S201_7_DEMO__ESTRUCTURAS20"/>
      <sheetName val="Remocion_alcantarillas_20"/>
      <sheetName val="Excav__Mat__Comun_20"/>
      <sheetName val="s201_15-remoción_de_alcantari20"/>
      <sheetName val="s210_2_2-Exc_de_expl20"/>
      <sheetName val="s210_2_1-Exc_en_roca20"/>
      <sheetName val="s211_1_REMOCION_DERR_20"/>
      <sheetName val="s220_1_Terraplenes20"/>
      <sheetName val="s221_1_Pedraplen20"/>
      <sheetName val="S900_3_TRANS__DERRUMBE20"/>
      <sheetName val="s231_1_Geotextil20"/>
      <sheetName val="S230_2_Mejora__de_la_Sub-Ra20"/>
      <sheetName val="S320_1_Sub_base20"/>
      <sheetName val="S330_1_BASE_GRANULAR20"/>
      <sheetName val="CONFM__DE_CALZADA_EXISTENTE20"/>
      <sheetName val="S310_1_Confor__calzada_existe20"/>
      <sheetName val="_S450_1_MEZCLA_MDC-120"/>
      <sheetName val="_S450_2MEZCLA_MDC-220"/>
      <sheetName val="S420_1_RIEGO_DE_IMPRIMACION_20"/>
      <sheetName val="S421_1_RIEGO_LIGA_CRR-120"/>
      <sheetName val="S460_1_FRESADO_20"/>
      <sheetName val="Excav__REPARACION_PAVIMENTO_20"/>
      <sheetName val="S465_1_EXC__PAV__ASFALTICO20"/>
      <sheetName val="S500_1_PAVIMENTO_CONCRETO20"/>
      <sheetName val="S510_1_PAVIMENTO_ADOQUIN20"/>
      <sheetName val="S600_1_EXCAV__VARIAS_20"/>
      <sheetName val="Relleno_Estructuras20"/>
      <sheetName val="eXCAVACIONES_VARIAS_EN_ROCA_20"/>
      <sheetName val="S600_2_EXCAV__ROCA20"/>
      <sheetName val="S610_1_Relleno_Estructuras20"/>
      <sheetName val="S623_1_Anclajes_20"/>
      <sheetName val="S623P1_Pantalla_Concreto20"/>
      <sheetName val="S630_3_Concretos_C20"/>
      <sheetName val="S630_4a_Concretos_D20"/>
      <sheetName val="S630_4b_Concretos_D20"/>
      <sheetName val="S630_6_CONCRETO_F20"/>
      <sheetName val="CONCRETO_G20"/>
      <sheetName val="S630_7_CONCRETO_G20"/>
      <sheetName val="s640_1_Acero_refuerzo20"/>
      <sheetName val="S642_13_Juntas_dilatacion20"/>
      <sheetName val="S644_2_Tuberia_PVC_4&quot;20"/>
      <sheetName val="_TUBERIA_36&quot;20"/>
      <sheetName val="S632_1_Baranda20"/>
      <sheetName val="_S661_1_TUBERIA_36&quot;_20"/>
      <sheetName val="S673_1_MAT__FILTRANTE20"/>
      <sheetName val="S673_2_GEOTEXTIL20"/>
      <sheetName val="TRANS__EXPLANACION20"/>
      <sheetName val="_S673_3_GEODREN_PLANAR_6&quot;20"/>
      <sheetName val="S681_1_GAVIONES20"/>
      <sheetName val="S700_1_Demarcacion20"/>
      <sheetName val="S700_2_Marca_víal20"/>
      <sheetName val="S701_1_tachas_reflectivas20"/>
      <sheetName val="S710_1_1_SEÑ_VERT__20"/>
      <sheetName val="S710_2_SEÑ_VERT_V20"/>
      <sheetName val="S710_1_2_SEÑ_VERT_20"/>
      <sheetName val="S730_1Defensas_20"/>
      <sheetName val="S800_2_CERCAS20"/>
      <sheetName val="S810_1_PROTECCION_TALUDES20"/>
      <sheetName val="S900_2Trans_explan20"/>
      <sheetName val="Tratamiento_fisuras20"/>
      <sheetName val="MARCAS_VIALES20"/>
      <sheetName val="Geomalla_con_fibra_de_vidrio20"/>
      <sheetName val="Anclajes_pasivos_4#620"/>
      <sheetName val="SNP1-geomalla_fibra_Vidrio20"/>
      <sheetName val="SNP2-geomalla_Biaxial20"/>
      <sheetName val="SNP3_concreto_3500_20"/>
      <sheetName val="SNP4_CEM__ASFALTICO20"/>
      <sheetName val="SNP5_MTTO_RUTINARIO20"/>
      <sheetName val="SNP6_Drenes20"/>
      <sheetName val="SNP7_Anclajes_pasivos_4#620"/>
      <sheetName val="SNP8_Anclajes_activos_2_Tor20"/>
      <sheetName val="SNP9_Anclajes_activos_4_Tor20"/>
      <sheetName val="SNP10_MATERIAL_3&quot;_TRIT20"/>
      <sheetName val="SNP11_Material_Relleno20"/>
      <sheetName val="SNP12_CUNETAS_3_00020"/>
      <sheetName val="SNP13_PARCHEO20"/>
      <sheetName val="SNP14_SELLO_JUNTAS20"/>
      <sheetName val="SNP15_Pilotes20"/>
      <sheetName val="SNP16_EXCAV__PAVIMENTO20"/>
      <sheetName val="SNP17_TRANS_BASE20"/>
      <sheetName val="SNP18_AFIRMADO_3&quot;20"/>
      <sheetName val="alcantarilla_K69+10320"/>
      <sheetName val="alcantarilla_K68+43720"/>
      <sheetName val="alcantarilla_K67+45520"/>
      <sheetName val="BOX_110+520_PUENTE_EL_VERDE20"/>
      <sheetName val="Muro_K99+070320"/>
      <sheetName val="MURO_K104+45420"/>
      <sheetName val="Muro_K109+057020"/>
      <sheetName val="BOX_K20"/>
      <sheetName val="INFORME_SEMANAL17"/>
      <sheetName val="201_717"/>
      <sheetName val="211_117"/>
      <sheetName val="320_217"/>
      <sheetName val="330_117"/>
      <sheetName val="330_217"/>
      <sheetName val="411_217"/>
      <sheetName val="450_2P17"/>
      <sheetName val="450_9P17"/>
      <sheetName val="461_117"/>
      <sheetName val="465_117"/>
      <sheetName val="464_1P17"/>
      <sheetName val="600_217"/>
      <sheetName val="630_517"/>
      <sheetName val="630_617"/>
      <sheetName val="630_717"/>
      <sheetName val="681_117"/>
      <sheetName val="670_P17"/>
      <sheetName val="671_P17"/>
      <sheetName val="674_217"/>
      <sheetName val="450_3P17"/>
      <sheetName val="621_1P17"/>
      <sheetName val="610_2P17"/>
      <sheetName val="230_217"/>
      <sheetName val="230_2P17"/>
      <sheetName val="621_1-1P17"/>
      <sheetName val="621_1_2P17"/>
      <sheetName val="PESO_VARILLAS17"/>
      <sheetName val="210_1_116"/>
      <sheetName val="210_1_216"/>
      <sheetName val="210_2_116"/>
      <sheetName val="220_116"/>
      <sheetName val="420_116"/>
      <sheetName val="421_116"/>
      <sheetName val="630_4_116"/>
      <sheetName val="640_1_116"/>
      <sheetName val="4P_1_116"/>
      <sheetName val="671_116"/>
      <sheetName val="673P_116"/>
      <sheetName val="674p_216"/>
      <sheetName val="640_1_216"/>
      <sheetName val="640_1_416"/>
      <sheetName val="630_3_116"/>
      <sheetName val="700_116"/>
      <sheetName val="701_216"/>
      <sheetName val="710_116"/>
      <sheetName val="730_116"/>
      <sheetName val="TORTA_EST16"/>
      <sheetName val="Indicadores_Y_Listas16"/>
      <sheetName val="PROY_ORIGINAL28"/>
      <sheetName val="PU_(2)27"/>
      <sheetName val="COSTOS_UNITARIOS22"/>
      <sheetName val="TRAYECTO_122"/>
      <sheetName val="200P_122"/>
      <sheetName val="210_2_222"/>
      <sheetName val="320_122"/>
      <sheetName val="640_122"/>
      <sheetName val="500P_122"/>
      <sheetName val="500P_222"/>
      <sheetName val="600_122"/>
      <sheetName val="610_122"/>
      <sheetName val="630_422"/>
      <sheetName val="640P_222"/>
      <sheetName val="640_1_(2)22"/>
      <sheetName val="672P_122"/>
      <sheetName val="2P_122"/>
      <sheetName val="900_222"/>
      <sheetName val="materiales_de_insumo22"/>
      <sheetName val="jornales_y_prestaciones22"/>
      <sheetName val="210_122"/>
      <sheetName val="310_122"/>
      <sheetName val="600_422"/>
      <sheetName val="661_122"/>
      <sheetName val="673_122"/>
      <sheetName val="673_222"/>
      <sheetName val="673_322"/>
      <sheetName val="672_122"/>
      <sheetName val="3P_122"/>
      <sheetName val="3P_222"/>
      <sheetName val="6_1P22"/>
      <sheetName val="6_2P22"/>
      <sheetName val="6_4P22"/>
      <sheetName val="VALOR_ENSAYOS22"/>
      <sheetName val="resumen_preacta22"/>
      <sheetName val="Resalto_en_asfalto22"/>
      <sheetName val="Mat_fresado_para_ampliacion22"/>
      <sheetName val="Tuberia_filtro_D=6&quot;22"/>
      <sheetName val="Realce_de_bordillo22"/>
      <sheetName val="Remocion_tuberia_d=24&quot;22"/>
      <sheetName val="GRAVA_ATRAQUES_DE_ALCANTARILL22"/>
      <sheetName val="FORMATO_PREACTA22"/>
      <sheetName val="FORMATO_FECHA)22"/>
      <sheetName val="DESMONTE_LIMP_22"/>
      <sheetName val="REGISTRO_FOTOGRAFICO22"/>
      <sheetName val="S200_1_DESM__LIMP_B_22"/>
      <sheetName val="S200_2_DESM__LIMP__NB22"/>
      <sheetName val="S201_7_DEMO__ESTRUCTURAS22"/>
      <sheetName val="Remocion_alcantarillas_22"/>
      <sheetName val="Excav__Mat__Comun_22"/>
      <sheetName val="s201_15-remoción_de_alcantari22"/>
      <sheetName val="s210_2_2-Exc_de_expl22"/>
      <sheetName val="s210_2_1-Exc_en_roca22"/>
      <sheetName val="s211_1_REMOCION_DERR_22"/>
      <sheetName val="s220_1_Terraplenes22"/>
      <sheetName val="s221_1_Pedraplen22"/>
      <sheetName val="S900_3_TRANS__DERRUMBE22"/>
      <sheetName val="s231_1_Geotextil22"/>
      <sheetName val="S230_2_Mejora__de_la_Sub-Ra22"/>
      <sheetName val="S320_1_Sub_base22"/>
      <sheetName val="S330_1_BASE_GRANULAR22"/>
      <sheetName val="CONFM__DE_CALZADA_EXISTENTE22"/>
      <sheetName val="S310_1_Confor__calzada_existe22"/>
      <sheetName val="_S450_1_MEZCLA_MDC-122"/>
      <sheetName val="_S450_2MEZCLA_MDC-222"/>
      <sheetName val="S420_1_RIEGO_DE_IMPRIMACION_22"/>
      <sheetName val="S421_1_RIEGO_LIGA_CRR-122"/>
      <sheetName val="S460_1_FRESADO_22"/>
      <sheetName val="Excav__REPARACION_PAVIMENTO_22"/>
      <sheetName val="S465_1_EXC__PAV__ASFALTICO22"/>
      <sheetName val="S500_1_PAVIMENTO_CONCRETO22"/>
      <sheetName val="S510_1_PAVIMENTO_ADOQUIN22"/>
      <sheetName val="S600_1_EXCAV__VARIAS_22"/>
      <sheetName val="Relleno_Estructuras22"/>
      <sheetName val="eXCAVACIONES_VARIAS_EN_ROCA_22"/>
      <sheetName val="S600_2_EXCAV__ROCA22"/>
      <sheetName val="S610_1_Relleno_Estructuras22"/>
      <sheetName val="S623_1_Anclajes_22"/>
      <sheetName val="S623P1_Pantalla_Concreto22"/>
      <sheetName val="S630_3_Concretos_C22"/>
      <sheetName val="S630_4a_Concretos_D22"/>
      <sheetName val="S630_4b_Concretos_D22"/>
      <sheetName val="S630_6_CONCRETO_F22"/>
      <sheetName val="CONCRETO_G22"/>
      <sheetName val="S630_7_CONCRETO_G22"/>
      <sheetName val="s640_1_Acero_refuerzo22"/>
      <sheetName val="S642_13_Juntas_dilatacion22"/>
      <sheetName val="S644_2_Tuberia_PVC_4&quot;22"/>
      <sheetName val="_TUBERIA_36&quot;22"/>
      <sheetName val="S632_1_Baranda22"/>
      <sheetName val="_S661_1_TUBERIA_36&quot;_22"/>
      <sheetName val="S673_1_MAT__FILTRANTE22"/>
      <sheetName val="S673_2_GEOTEXTIL22"/>
      <sheetName val="TRANS__EXPLANACION22"/>
      <sheetName val="_S673_3_GEODREN_PLANAR_6&quot;22"/>
      <sheetName val="S681_1_GAVIONES22"/>
      <sheetName val="S700_1_Demarcacion22"/>
      <sheetName val="S700_2_Marca_víal22"/>
      <sheetName val="S701_1_tachas_reflectivas22"/>
      <sheetName val="S710_1_1_SEÑ_VERT__22"/>
      <sheetName val="S710_2_SEÑ_VERT_V22"/>
      <sheetName val="S710_1_2_SEÑ_VERT_22"/>
      <sheetName val="S730_1Defensas_22"/>
      <sheetName val="S800_2_CERCAS22"/>
      <sheetName val="S810_1_PROTECCION_TALUDES22"/>
      <sheetName val="S900_2Trans_explan22"/>
      <sheetName val="Tratamiento_fisuras22"/>
      <sheetName val="MARCAS_VIALES22"/>
      <sheetName val="Geomalla_con_fibra_de_vidrio22"/>
      <sheetName val="Anclajes_pasivos_4#622"/>
      <sheetName val="SNP1-geomalla_fibra_Vidrio22"/>
      <sheetName val="SNP2-geomalla_Biaxial22"/>
      <sheetName val="SNP3_concreto_3500_22"/>
      <sheetName val="SNP4_CEM__ASFALTICO22"/>
      <sheetName val="SNP5_MTTO_RUTINARIO22"/>
      <sheetName val="SNP6_Drenes22"/>
      <sheetName val="SNP7_Anclajes_pasivos_4#622"/>
      <sheetName val="SNP8_Anclajes_activos_2_Tor22"/>
      <sheetName val="SNP9_Anclajes_activos_4_Tor22"/>
      <sheetName val="SNP10_MATERIAL_3&quot;_TRIT22"/>
      <sheetName val="SNP11_Material_Relleno22"/>
      <sheetName val="SNP12_CUNETAS_3_00022"/>
      <sheetName val="SNP13_PARCHEO22"/>
      <sheetName val="SNP14_SELLO_JUNTAS22"/>
      <sheetName val="SNP15_Pilotes22"/>
      <sheetName val="SNP16_EXCAV__PAVIMENTO22"/>
      <sheetName val="SNP17_TRANS_BASE22"/>
      <sheetName val="SNP18_AFIRMADO_3&quot;22"/>
      <sheetName val="alcantarilla_K69+10322"/>
      <sheetName val="alcantarilla_K68+43722"/>
      <sheetName val="alcantarilla_K67+45522"/>
      <sheetName val="BOX_110+520_PUENTE_EL_VERDE22"/>
      <sheetName val="Muro_K99+070322"/>
      <sheetName val="MURO_K104+45422"/>
      <sheetName val="Muro_K109+057022"/>
      <sheetName val="BOX_K22"/>
      <sheetName val="INFORME_SEMANAL19"/>
      <sheetName val="201_719"/>
      <sheetName val="211_119"/>
      <sheetName val="320_219"/>
      <sheetName val="330_119"/>
      <sheetName val="330_219"/>
      <sheetName val="411_219"/>
      <sheetName val="450_2P19"/>
      <sheetName val="450_9P19"/>
      <sheetName val="461_119"/>
      <sheetName val="465_119"/>
      <sheetName val="464_1P19"/>
      <sheetName val="600_219"/>
      <sheetName val="630_519"/>
      <sheetName val="630_619"/>
      <sheetName val="630_719"/>
      <sheetName val="681_119"/>
      <sheetName val="670_P19"/>
      <sheetName val="671_P19"/>
      <sheetName val="674_219"/>
      <sheetName val="450_3P19"/>
      <sheetName val="621_1P19"/>
      <sheetName val="610_2P19"/>
      <sheetName val="230_219"/>
      <sheetName val="230_2P19"/>
      <sheetName val="621_1-1P19"/>
      <sheetName val="621_1_2P19"/>
      <sheetName val="PESO_VARILLAS19"/>
      <sheetName val="210_1_118"/>
      <sheetName val="210_1_218"/>
      <sheetName val="210_2_118"/>
      <sheetName val="220_118"/>
      <sheetName val="420_118"/>
      <sheetName val="421_118"/>
      <sheetName val="630_4_118"/>
      <sheetName val="640_1_118"/>
      <sheetName val="4P_1_118"/>
      <sheetName val="671_118"/>
      <sheetName val="673P_118"/>
      <sheetName val="674p_218"/>
      <sheetName val="640_1_218"/>
      <sheetName val="640_1_418"/>
      <sheetName val="630_3_118"/>
      <sheetName val="700_118"/>
      <sheetName val="701_218"/>
      <sheetName val="710_118"/>
      <sheetName val="730_118"/>
      <sheetName val="TORTA_EST18"/>
      <sheetName val="Indicadores_Y_Listas18"/>
      <sheetName val="PROY_ORIGINAL29"/>
      <sheetName val="PU_(2)28"/>
      <sheetName val="COSTOS_UNITARIOS23"/>
      <sheetName val="TRAYECTO_123"/>
      <sheetName val="200P_123"/>
      <sheetName val="210_2_223"/>
      <sheetName val="320_123"/>
      <sheetName val="640_123"/>
      <sheetName val="500P_123"/>
      <sheetName val="500P_223"/>
      <sheetName val="600_123"/>
      <sheetName val="610_123"/>
      <sheetName val="630_423"/>
      <sheetName val="640P_223"/>
      <sheetName val="640_1_(2)23"/>
      <sheetName val="672P_123"/>
      <sheetName val="2P_123"/>
      <sheetName val="900_223"/>
      <sheetName val="materiales_de_insumo23"/>
      <sheetName val="jornales_y_prestaciones23"/>
      <sheetName val="210_123"/>
      <sheetName val="310_123"/>
      <sheetName val="600_423"/>
      <sheetName val="661_123"/>
      <sheetName val="673_123"/>
      <sheetName val="673_223"/>
      <sheetName val="673_323"/>
      <sheetName val="672_123"/>
      <sheetName val="3P_123"/>
      <sheetName val="3P_223"/>
      <sheetName val="6_1P23"/>
      <sheetName val="6_2P23"/>
      <sheetName val="6_4P23"/>
      <sheetName val="VALOR_ENSAYOS23"/>
      <sheetName val="resumen_preacta23"/>
      <sheetName val="Resalto_en_asfalto23"/>
      <sheetName val="Mat_fresado_para_ampliacion23"/>
      <sheetName val="Tuberia_filtro_D=6&quot;23"/>
      <sheetName val="Realce_de_bordillo23"/>
      <sheetName val="Remocion_tuberia_d=24&quot;23"/>
      <sheetName val="GRAVA_ATRAQUES_DE_ALCANTARILL23"/>
      <sheetName val="FORMATO_PREACTA23"/>
      <sheetName val="FORMATO_FECHA)23"/>
      <sheetName val="DESMONTE_LIMP_23"/>
      <sheetName val="REGISTRO_FOTOGRAFICO23"/>
      <sheetName val="S200_1_DESM__LIMP_B_23"/>
      <sheetName val="S200_2_DESM__LIMP__NB23"/>
      <sheetName val="S201_7_DEMO__ESTRUCTURAS23"/>
      <sheetName val="Remocion_alcantarillas_23"/>
      <sheetName val="Excav__Mat__Comun_23"/>
      <sheetName val="s201_15-remoción_de_alcantari23"/>
      <sheetName val="s210_2_2-Exc_de_expl23"/>
      <sheetName val="s210_2_1-Exc_en_roca23"/>
      <sheetName val="s211_1_REMOCION_DERR_23"/>
      <sheetName val="s220_1_Terraplenes23"/>
      <sheetName val="s221_1_Pedraplen23"/>
      <sheetName val="S900_3_TRANS__DERRUMBE23"/>
      <sheetName val="s231_1_Geotextil23"/>
      <sheetName val="S230_2_Mejora__de_la_Sub-Ra23"/>
      <sheetName val="S320_1_Sub_base23"/>
      <sheetName val="S330_1_BASE_GRANULAR23"/>
      <sheetName val="CONFM__DE_CALZADA_EXISTENTE23"/>
      <sheetName val="S310_1_Confor__calzada_existe23"/>
      <sheetName val="_S450_1_MEZCLA_MDC-123"/>
      <sheetName val="_S450_2MEZCLA_MDC-223"/>
      <sheetName val="S420_1_RIEGO_DE_IMPRIMACION_23"/>
      <sheetName val="S421_1_RIEGO_LIGA_CRR-123"/>
      <sheetName val="S460_1_FRESADO_23"/>
      <sheetName val="Excav__REPARACION_PAVIMENTO_23"/>
      <sheetName val="S465_1_EXC__PAV__ASFALTICO23"/>
      <sheetName val="S500_1_PAVIMENTO_CONCRETO23"/>
      <sheetName val="S510_1_PAVIMENTO_ADOQUIN23"/>
      <sheetName val="S600_1_EXCAV__VARIAS_23"/>
      <sheetName val="Relleno_Estructuras23"/>
      <sheetName val="eXCAVACIONES_VARIAS_EN_ROCA_23"/>
      <sheetName val="S600_2_EXCAV__ROCA23"/>
      <sheetName val="S610_1_Relleno_Estructuras23"/>
      <sheetName val="S623_1_Anclajes_23"/>
      <sheetName val="S623P1_Pantalla_Concreto23"/>
      <sheetName val="S630_3_Concretos_C23"/>
      <sheetName val="S630_4a_Concretos_D23"/>
      <sheetName val="S630_4b_Concretos_D23"/>
      <sheetName val="S630_6_CONCRETO_F23"/>
      <sheetName val="CONCRETO_G23"/>
      <sheetName val="S630_7_CONCRETO_G23"/>
      <sheetName val="s640_1_Acero_refuerzo23"/>
      <sheetName val="S642_13_Juntas_dilatacion23"/>
      <sheetName val="S644_2_Tuberia_PVC_4&quot;23"/>
      <sheetName val="_TUBERIA_36&quot;23"/>
      <sheetName val="S632_1_Baranda23"/>
      <sheetName val="_S661_1_TUBERIA_36&quot;_23"/>
      <sheetName val="S673_1_MAT__FILTRANTE23"/>
      <sheetName val="S673_2_GEOTEXTIL23"/>
      <sheetName val="TRANS__EXPLANACION23"/>
      <sheetName val="_S673_3_GEODREN_PLANAR_6&quot;23"/>
      <sheetName val="S681_1_GAVIONES23"/>
      <sheetName val="S700_1_Demarcacion23"/>
      <sheetName val="S700_2_Marca_víal23"/>
      <sheetName val="S701_1_tachas_reflectivas23"/>
      <sheetName val="S710_1_1_SEÑ_VERT__23"/>
      <sheetName val="S710_2_SEÑ_VERT_V23"/>
      <sheetName val="S710_1_2_SEÑ_VERT_23"/>
      <sheetName val="S730_1Defensas_23"/>
      <sheetName val="S800_2_CERCAS23"/>
      <sheetName val="S810_1_PROTECCION_TALUDES23"/>
      <sheetName val="S900_2Trans_explan23"/>
      <sheetName val="Tratamiento_fisuras23"/>
      <sheetName val="MARCAS_VIALES23"/>
      <sheetName val="Geomalla_con_fibra_de_vidrio23"/>
      <sheetName val="Anclajes_pasivos_4#623"/>
      <sheetName val="SNP1-geomalla_fibra_Vidrio23"/>
      <sheetName val="SNP2-geomalla_Biaxial23"/>
      <sheetName val="SNP3_concreto_3500_23"/>
      <sheetName val="SNP4_CEM__ASFALTICO23"/>
      <sheetName val="SNP5_MTTO_RUTINARIO23"/>
      <sheetName val="SNP6_Drenes23"/>
      <sheetName val="SNP7_Anclajes_pasivos_4#623"/>
      <sheetName val="SNP8_Anclajes_activos_2_Tor23"/>
      <sheetName val="SNP9_Anclajes_activos_4_Tor23"/>
      <sheetName val="SNP10_MATERIAL_3&quot;_TRIT23"/>
      <sheetName val="SNP11_Material_Relleno23"/>
      <sheetName val="SNP12_CUNETAS_3_00023"/>
      <sheetName val="SNP13_PARCHEO23"/>
      <sheetName val="SNP14_SELLO_JUNTAS23"/>
      <sheetName val="SNP15_Pilotes23"/>
      <sheetName val="SNP16_EXCAV__PAVIMENTO23"/>
      <sheetName val="SNP17_TRANS_BASE23"/>
      <sheetName val="SNP18_AFIRMADO_3&quot;23"/>
      <sheetName val="alcantarilla_K69+10323"/>
      <sheetName val="alcantarilla_K68+43723"/>
      <sheetName val="alcantarilla_K67+45523"/>
      <sheetName val="BOX_110+520_PUENTE_EL_VERDE23"/>
      <sheetName val="Muro_K99+070323"/>
      <sheetName val="MURO_K104+45423"/>
      <sheetName val="Muro_K109+057023"/>
      <sheetName val="BOX_K23"/>
      <sheetName val="INFORME_SEMANAL20"/>
      <sheetName val="201_720"/>
      <sheetName val="211_120"/>
      <sheetName val="320_220"/>
      <sheetName val="330_120"/>
      <sheetName val="330_220"/>
      <sheetName val="411_220"/>
      <sheetName val="450_2P20"/>
      <sheetName val="450_9P20"/>
      <sheetName val="461_120"/>
      <sheetName val="465_120"/>
      <sheetName val="464_1P20"/>
      <sheetName val="600_220"/>
      <sheetName val="630_520"/>
      <sheetName val="630_620"/>
      <sheetName val="630_720"/>
      <sheetName val="681_120"/>
      <sheetName val="670_P20"/>
      <sheetName val="671_P20"/>
      <sheetName val="674_220"/>
      <sheetName val="450_3P20"/>
      <sheetName val="621_1P20"/>
      <sheetName val="610_2P20"/>
      <sheetName val="230_220"/>
      <sheetName val="230_2P20"/>
      <sheetName val="621_1-1P20"/>
      <sheetName val="621_1_2P20"/>
      <sheetName val="PESO_VARILLAS20"/>
      <sheetName val="210_1_119"/>
      <sheetName val="210_1_219"/>
      <sheetName val="210_2_119"/>
      <sheetName val="220_119"/>
      <sheetName val="420_119"/>
      <sheetName val="421_119"/>
      <sheetName val="630_4_119"/>
      <sheetName val="640_1_119"/>
      <sheetName val="4P_1_119"/>
      <sheetName val="671_119"/>
      <sheetName val="673P_119"/>
      <sheetName val="674p_219"/>
      <sheetName val="640_1_219"/>
      <sheetName val="640_1_419"/>
      <sheetName val="630_3_119"/>
      <sheetName val="700_119"/>
      <sheetName val="701_219"/>
      <sheetName val="710_119"/>
      <sheetName val="730_119"/>
      <sheetName val="TORTA_EST19"/>
      <sheetName val="Indicadores_Y_Listas19"/>
      <sheetName val="PROY_ORIGINAL30"/>
      <sheetName val="PU_(2)29"/>
      <sheetName val="COSTOS_UNITARIOS24"/>
      <sheetName val="TRAYECTO_124"/>
      <sheetName val="200P_124"/>
      <sheetName val="210_2_224"/>
      <sheetName val="320_124"/>
      <sheetName val="640_124"/>
      <sheetName val="500P_124"/>
      <sheetName val="500P_224"/>
      <sheetName val="600_124"/>
      <sheetName val="610_124"/>
      <sheetName val="630_424"/>
      <sheetName val="640P_224"/>
      <sheetName val="640_1_(2)24"/>
      <sheetName val="672P_124"/>
      <sheetName val="2P_124"/>
      <sheetName val="900_224"/>
      <sheetName val="materiales_de_insumo24"/>
      <sheetName val="jornales_y_prestaciones24"/>
      <sheetName val="210_124"/>
      <sheetName val="310_124"/>
      <sheetName val="600_424"/>
      <sheetName val="661_124"/>
      <sheetName val="673_124"/>
      <sheetName val="673_224"/>
      <sheetName val="673_324"/>
      <sheetName val="672_124"/>
      <sheetName val="3P_124"/>
      <sheetName val="3P_224"/>
      <sheetName val="6_1P24"/>
      <sheetName val="6_2P24"/>
      <sheetName val="6_4P24"/>
      <sheetName val="VALOR_ENSAYOS24"/>
      <sheetName val="resumen_preacta24"/>
      <sheetName val="Resalto_en_asfalto24"/>
      <sheetName val="Mat_fresado_para_ampliacion24"/>
      <sheetName val="Tuberia_filtro_D=6&quot;24"/>
      <sheetName val="Realce_de_bordillo24"/>
      <sheetName val="Remocion_tuberia_d=24&quot;24"/>
      <sheetName val="GRAVA_ATRAQUES_DE_ALCANTARILL24"/>
      <sheetName val="FORMATO_PREACTA24"/>
      <sheetName val="FORMATO_FECHA)24"/>
      <sheetName val="DESMONTE_LIMP_24"/>
      <sheetName val="REGISTRO_FOTOGRAFICO24"/>
      <sheetName val="S200_1_DESM__LIMP_B_24"/>
      <sheetName val="S200_2_DESM__LIMP__NB24"/>
      <sheetName val="S201_7_DEMO__ESTRUCTURAS24"/>
      <sheetName val="Remocion_alcantarillas_24"/>
      <sheetName val="Excav__Mat__Comun_24"/>
      <sheetName val="s201_15-remoción_de_alcantari24"/>
      <sheetName val="s210_2_2-Exc_de_expl24"/>
      <sheetName val="s210_2_1-Exc_en_roca24"/>
      <sheetName val="s211_1_REMOCION_DERR_24"/>
      <sheetName val="s220_1_Terraplenes24"/>
      <sheetName val="s221_1_Pedraplen24"/>
      <sheetName val="S900_3_TRANS__DERRUMBE24"/>
      <sheetName val="s231_1_Geotextil24"/>
      <sheetName val="S230_2_Mejora__de_la_Sub-Ra24"/>
      <sheetName val="S320_1_Sub_base24"/>
      <sheetName val="S330_1_BASE_GRANULAR24"/>
      <sheetName val="CONFM__DE_CALZADA_EXISTENTE24"/>
      <sheetName val="S310_1_Confor__calzada_existe24"/>
      <sheetName val="_S450_1_MEZCLA_MDC-124"/>
      <sheetName val="_S450_2MEZCLA_MDC-224"/>
      <sheetName val="S420_1_RIEGO_DE_IMPRIMACION_24"/>
      <sheetName val="S421_1_RIEGO_LIGA_CRR-124"/>
      <sheetName val="S460_1_FRESADO_24"/>
      <sheetName val="Excav__REPARACION_PAVIMENTO_24"/>
      <sheetName val="S465_1_EXC__PAV__ASFALTICO24"/>
      <sheetName val="S500_1_PAVIMENTO_CONCRETO24"/>
      <sheetName val="S510_1_PAVIMENTO_ADOQUIN24"/>
      <sheetName val="S600_1_EXCAV__VARIAS_24"/>
      <sheetName val="Relleno_Estructuras24"/>
      <sheetName val="eXCAVACIONES_VARIAS_EN_ROCA_24"/>
      <sheetName val="S600_2_EXCAV__ROCA24"/>
      <sheetName val="S610_1_Relleno_Estructuras24"/>
      <sheetName val="S623_1_Anclajes_24"/>
      <sheetName val="S623P1_Pantalla_Concreto24"/>
      <sheetName val="S630_3_Concretos_C24"/>
      <sheetName val="S630_4a_Concretos_D24"/>
      <sheetName val="S630_4b_Concretos_D24"/>
      <sheetName val="S630_6_CONCRETO_F24"/>
      <sheetName val="CONCRETO_G24"/>
      <sheetName val="S630_7_CONCRETO_G24"/>
      <sheetName val="s640_1_Acero_refuerzo24"/>
      <sheetName val="S642_13_Juntas_dilatacion24"/>
      <sheetName val="S644_2_Tuberia_PVC_4&quot;24"/>
      <sheetName val="_TUBERIA_36&quot;24"/>
      <sheetName val="S632_1_Baranda24"/>
      <sheetName val="_S661_1_TUBERIA_36&quot;_24"/>
      <sheetName val="S673_1_MAT__FILTRANTE24"/>
      <sheetName val="S673_2_GEOTEXTIL24"/>
      <sheetName val="TRANS__EXPLANACION24"/>
      <sheetName val="_S673_3_GEODREN_PLANAR_6&quot;24"/>
      <sheetName val="S681_1_GAVIONES24"/>
      <sheetName val="S700_1_Demarcacion24"/>
      <sheetName val="S700_2_Marca_víal24"/>
      <sheetName val="S701_1_tachas_reflectivas24"/>
      <sheetName val="S710_1_1_SEÑ_VERT__24"/>
      <sheetName val="S710_2_SEÑ_VERT_V24"/>
      <sheetName val="S710_1_2_SEÑ_VERT_24"/>
      <sheetName val="S730_1Defensas_24"/>
      <sheetName val="S800_2_CERCAS24"/>
      <sheetName val="S810_1_PROTECCION_TALUDES24"/>
      <sheetName val="S900_2Trans_explan24"/>
      <sheetName val="Tratamiento_fisuras24"/>
      <sheetName val="MARCAS_VIALES24"/>
      <sheetName val="Geomalla_con_fibra_de_vidrio24"/>
      <sheetName val="Anclajes_pasivos_4#624"/>
      <sheetName val="SNP1-geomalla_fibra_Vidrio24"/>
      <sheetName val="SNP2-geomalla_Biaxial24"/>
      <sheetName val="SNP3_concreto_3500_24"/>
      <sheetName val="SNP4_CEM__ASFALTICO24"/>
      <sheetName val="SNP5_MTTO_RUTINARIO24"/>
      <sheetName val="SNP6_Drenes24"/>
      <sheetName val="SNP7_Anclajes_pasivos_4#624"/>
      <sheetName val="SNP8_Anclajes_activos_2_Tor24"/>
      <sheetName val="SNP9_Anclajes_activos_4_Tor24"/>
      <sheetName val="SNP10_MATERIAL_3&quot;_TRIT24"/>
      <sheetName val="SNP11_Material_Relleno24"/>
      <sheetName val="SNP12_CUNETAS_3_00024"/>
      <sheetName val="SNP13_PARCHEO24"/>
      <sheetName val="SNP14_SELLO_JUNTAS24"/>
      <sheetName val="SNP15_Pilotes24"/>
      <sheetName val="SNP16_EXCAV__PAVIMENTO24"/>
      <sheetName val="SNP17_TRANS_BASE24"/>
      <sheetName val="SNP18_AFIRMADO_3&quot;24"/>
      <sheetName val="alcantarilla_K69+10324"/>
      <sheetName val="alcantarilla_K68+43724"/>
      <sheetName val="alcantarilla_K67+45524"/>
      <sheetName val="BOX_110+520_PUENTE_EL_VERDE24"/>
      <sheetName val="Muro_K99+070324"/>
      <sheetName val="MURO_K104+45424"/>
      <sheetName val="Muro_K109+057024"/>
      <sheetName val="BOX_K24"/>
      <sheetName val="INFORME_SEMANAL21"/>
      <sheetName val="201_721"/>
      <sheetName val="211_121"/>
      <sheetName val="320_221"/>
      <sheetName val="330_121"/>
      <sheetName val="330_221"/>
      <sheetName val="411_221"/>
      <sheetName val="450_2P21"/>
      <sheetName val="450_9P21"/>
      <sheetName val="461_121"/>
      <sheetName val="465_121"/>
      <sheetName val="464_1P21"/>
      <sheetName val="600_221"/>
      <sheetName val="630_521"/>
      <sheetName val="630_621"/>
      <sheetName val="630_721"/>
      <sheetName val="681_121"/>
      <sheetName val="670_P21"/>
      <sheetName val="671_P21"/>
      <sheetName val="674_221"/>
      <sheetName val="450_3P21"/>
      <sheetName val="621_1P21"/>
      <sheetName val="610_2P21"/>
      <sheetName val="230_221"/>
      <sheetName val="230_2P21"/>
      <sheetName val="621_1-1P21"/>
      <sheetName val="621_1_2P21"/>
      <sheetName val="PESO_VARILLAS21"/>
      <sheetName val="210_1_120"/>
      <sheetName val="210_1_220"/>
      <sheetName val="210_2_120"/>
      <sheetName val="220_120"/>
      <sheetName val="420_120"/>
      <sheetName val="421_120"/>
      <sheetName val="630_4_120"/>
      <sheetName val="640_1_120"/>
      <sheetName val="4P_1_120"/>
      <sheetName val="671_120"/>
      <sheetName val="673P_120"/>
      <sheetName val="674p_220"/>
      <sheetName val="640_1_220"/>
      <sheetName val="640_1_420"/>
      <sheetName val="630_3_120"/>
      <sheetName val="700_120"/>
      <sheetName val="701_220"/>
      <sheetName val="710_120"/>
      <sheetName val="730_120"/>
      <sheetName val="TORTA_EST20"/>
      <sheetName val="Indicadores_Y_Listas20"/>
      <sheetName val="PROY_ORIGINAL31"/>
      <sheetName val="PU_(2)30"/>
      <sheetName val="COSTOS_UNITARIOS25"/>
      <sheetName val="TRAYECTO_125"/>
      <sheetName val="200P_125"/>
      <sheetName val="210_2_225"/>
      <sheetName val="320_125"/>
      <sheetName val="640_125"/>
      <sheetName val="500P_125"/>
      <sheetName val="500P_225"/>
      <sheetName val="600_125"/>
      <sheetName val="610_125"/>
      <sheetName val="630_425"/>
      <sheetName val="640P_225"/>
      <sheetName val="640_1_(2)25"/>
      <sheetName val="672P_125"/>
      <sheetName val="2P_125"/>
      <sheetName val="900_225"/>
      <sheetName val="materiales_de_insumo25"/>
      <sheetName val="jornales_y_prestaciones25"/>
      <sheetName val="210_125"/>
      <sheetName val="310_125"/>
      <sheetName val="600_425"/>
      <sheetName val="661_125"/>
      <sheetName val="673_125"/>
      <sheetName val="673_225"/>
      <sheetName val="673_325"/>
      <sheetName val="672_125"/>
      <sheetName val="3P_125"/>
      <sheetName val="3P_225"/>
      <sheetName val="6_1P25"/>
      <sheetName val="6_2P25"/>
      <sheetName val="6_4P25"/>
      <sheetName val="VALOR_ENSAYOS25"/>
      <sheetName val="resumen_preacta25"/>
      <sheetName val="Resalto_en_asfalto25"/>
      <sheetName val="Mat_fresado_para_ampliacion25"/>
      <sheetName val="Tuberia_filtro_D=6&quot;25"/>
      <sheetName val="Realce_de_bordillo25"/>
      <sheetName val="Remocion_tuberia_d=24&quot;25"/>
      <sheetName val="GRAVA_ATRAQUES_DE_ALCANTARILL25"/>
      <sheetName val="FORMATO_PREACTA25"/>
      <sheetName val="FORMATO_FECHA)25"/>
      <sheetName val="DESMONTE_LIMP_25"/>
      <sheetName val="REGISTRO_FOTOGRAFICO25"/>
      <sheetName val="S200_1_DESM__LIMP_B_25"/>
      <sheetName val="S200_2_DESM__LIMP__NB25"/>
      <sheetName val="S201_7_DEMO__ESTRUCTURAS25"/>
      <sheetName val="Remocion_alcantarillas_25"/>
      <sheetName val="Excav__Mat__Comun_25"/>
      <sheetName val="s201_15-remoción_de_alcantari25"/>
      <sheetName val="s210_2_2-Exc_de_expl25"/>
      <sheetName val="s210_2_1-Exc_en_roca25"/>
      <sheetName val="s211_1_REMOCION_DERR_25"/>
      <sheetName val="s220_1_Terraplenes25"/>
      <sheetName val="s221_1_Pedraplen25"/>
      <sheetName val="S900_3_TRANS__DERRUMBE25"/>
      <sheetName val="s231_1_Geotextil25"/>
      <sheetName val="S230_2_Mejora__de_la_Sub-Ra25"/>
      <sheetName val="S320_1_Sub_base25"/>
      <sheetName val="S330_1_BASE_GRANULAR25"/>
      <sheetName val="CONFM__DE_CALZADA_EXISTENTE25"/>
      <sheetName val="S310_1_Confor__calzada_existe25"/>
      <sheetName val="_S450_1_MEZCLA_MDC-125"/>
      <sheetName val="_S450_2MEZCLA_MDC-225"/>
      <sheetName val="S420_1_RIEGO_DE_IMPRIMACION_25"/>
      <sheetName val="S421_1_RIEGO_LIGA_CRR-125"/>
      <sheetName val="S460_1_FRESADO_25"/>
      <sheetName val="Excav__REPARACION_PAVIMENTO_25"/>
      <sheetName val="S465_1_EXC__PAV__ASFALTICO25"/>
      <sheetName val="S500_1_PAVIMENTO_CONCRETO25"/>
      <sheetName val="S510_1_PAVIMENTO_ADOQUIN25"/>
      <sheetName val="S600_1_EXCAV__VARIAS_25"/>
      <sheetName val="Relleno_Estructuras25"/>
      <sheetName val="eXCAVACIONES_VARIAS_EN_ROCA_25"/>
      <sheetName val="S600_2_EXCAV__ROCA25"/>
      <sheetName val="S610_1_Relleno_Estructuras25"/>
      <sheetName val="S623_1_Anclajes_25"/>
      <sheetName val="S623P1_Pantalla_Concreto25"/>
      <sheetName val="S630_3_Concretos_C25"/>
      <sheetName val="S630_4a_Concretos_D25"/>
      <sheetName val="S630_4b_Concretos_D25"/>
      <sheetName val="S630_6_CONCRETO_F25"/>
      <sheetName val="CONCRETO_G25"/>
      <sheetName val="S630_7_CONCRETO_G25"/>
      <sheetName val="s640_1_Acero_refuerzo25"/>
      <sheetName val="S642_13_Juntas_dilatacion25"/>
      <sheetName val="S644_2_Tuberia_PVC_4&quot;25"/>
      <sheetName val="_TUBERIA_36&quot;25"/>
      <sheetName val="S632_1_Baranda25"/>
      <sheetName val="_S661_1_TUBERIA_36&quot;_25"/>
      <sheetName val="S673_1_MAT__FILTRANTE25"/>
      <sheetName val="S673_2_GEOTEXTIL25"/>
      <sheetName val="TRANS__EXPLANACION25"/>
      <sheetName val="_S673_3_GEODREN_PLANAR_6&quot;25"/>
      <sheetName val="S681_1_GAVIONES25"/>
      <sheetName val="S700_1_Demarcacion25"/>
      <sheetName val="S700_2_Marca_víal25"/>
      <sheetName val="S701_1_tachas_reflectivas25"/>
      <sheetName val="S710_1_1_SEÑ_VERT__25"/>
      <sheetName val="S710_2_SEÑ_VERT_V25"/>
      <sheetName val="S710_1_2_SEÑ_VERT_25"/>
      <sheetName val="S730_1Defensas_25"/>
      <sheetName val="S800_2_CERCAS25"/>
      <sheetName val="S810_1_PROTECCION_TALUDES25"/>
      <sheetName val="S900_2Trans_explan25"/>
      <sheetName val="Tratamiento_fisuras25"/>
      <sheetName val="MARCAS_VIALES25"/>
      <sheetName val="Geomalla_con_fibra_de_vidrio25"/>
      <sheetName val="Anclajes_pasivos_4#625"/>
      <sheetName val="SNP1-geomalla_fibra_Vidrio25"/>
      <sheetName val="SNP2-geomalla_Biaxial25"/>
      <sheetName val="SNP3_concreto_3500_25"/>
      <sheetName val="SNP4_CEM__ASFALTICO25"/>
      <sheetName val="SNP5_MTTO_RUTINARIO25"/>
      <sheetName val="SNP6_Drenes25"/>
      <sheetName val="SNP7_Anclajes_pasivos_4#625"/>
      <sheetName val="SNP8_Anclajes_activos_2_Tor25"/>
      <sheetName val="SNP9_Anclajes_activos_4_Tor25"/>
      <sheetName val="SNP10_MATERIAL_3&quot;_TRIT25"/>
      <sheetName val="SNP11_Material_Relleno25"/>
      <sheetName val="SNP12_CUNETAS_3_00025"/>
      <sheetName val="SNP13_PARCHEO25"/>
      <sheetName val="SNP14_SELLO_JUNTAS25"/>
      <sheetName val="SNP15_Pilotes25"/>
      <sheetName val="SNP16_EXCAV__PAVIMENTO25"/>
      <sheetName val="SNP17_TRANS_BASE25"/>
      <sheetName val="SNP18_AFIRMADO_3&quot;25"/>
      <sheetName val="alcantarilla_K69+10325"/>
      <sheetName val="alcantarilla_K68+43725"/>
      <sheetName val="alcantarilla_K67+45525"/>
      <sheetName val="BOX_110+520_PUENTE_EL_VERDE25"/>
      <sheetName val="Muro_K99+070325"/>
      <sheetName val="MURO_K104+45425"/>
      <sheetName val="Muro_K109+057025"/>
      <sheetName val="BOX_K25"/>
      <sheetName val="INFORME_SEMANAL22"/>
      <sheetName val="201_722"/>
      <sheetName val="211_122"/>
      <sheetName val="320_222"/>
      <sheetName val="330_122"/>
      <sheetName val="330_222"/>
      <sheetName val="411_222"/>
      <sheetName val="450_2P22"/>
      <sheetName val="450_9P22"/>
      <sheetName val="461_122"/>
      <sheetName val="465_122"/>
      <sheetName val="464_1P22"/>
      <sheetName val="600_222"/>
      <sheetName val="630_522"/>
      <sheetName val="630_622"/>
      <sheetName val="630_722"/>
      <sheetName val="681_122"/>
      <sheetName val="670_P22"/>
      <sheetName val="671_P22"/>
      <sheetName val="674_222"/>
      <sheetName val="450_3P22"/>
      <sheetName val="621_1P22"/>
      <sheetName val="610_2P22"/>
      <sheetName val="230_222"/>
      <sheetName val="230_2P22"/>
      <sheetName val="621_1-1P22"/>
      <sheetName val="621_1_2P22"/>
      <sheetName val="PESO_VARILLAS22"/>
      <sheetName val="210_1_121"/>
      <sheetName val="210_1_221"/>
      <sheetName val="210_2_121"/>
      <sheetName val="220_121"/>
      <sheetName val="420_121"/>
      <sheetName val="421_121"/>
      <sheetName val="630_4_121"/>
      <sheetName val="640_1_121"/>
      <sheetName val="4P_1_121"/>
      <sheetName val="671_121"/>
      <sheetName val="673P_121"/>
      <sheetName val="674p_221"/>
      <sheetName val="640_1_221"/>
      <sheetName val="640_1_421"/>
      <sheetName val="630_3_121"/>
      <sheetName val="700_121"/>
      <sheetName val="701_221"/>
      <sheetName val="710_121"/>
      <sheetName val="730_121"/>
      <sheetName val="TORTA_EST21"/>
      <sheetName val="Indicadores_Y_Listas21"/>
      <sheetName val="PROY_ORIGINAL32"/>
      <sheetName val="PU_(2)31"/>
      <sheetName val="COSTOS_UNITARIOS26"/>
      <sheetName val="TRAYECTO_126"/>
      <sheetName val="200P_126"/>
      <sheetName val="210_2_226"/>
      <sheetName val="320_126"/>
      <sheetName val="640_126"/>
      <sheetName val="500P_126"/>
      <sheetName val="500P_226"/>
      <sheetName val="600_126"/>
      <sheetName val="610_126"/>
      <sheetName val="630_426"/>
      <sheetName val="640P_226"/>
      <sheetName val="640_1_(2)26"/>
      <sheetName val="672P_126"/>
      <sheetName val="2P_126"/>
      <sheetName val="900_226"/>
      <sheetName val="materiales_de_insumo26"/>
      <sheetName val="jornales_y_prestaciones26"/>
      <sheetName val="210_126"/>
      <sheetName val="310_126"/>
      <sheetName val="600_426"/>
      <sheetName val="661_126"/>
      <sheetName val="673_126"/>
      <sheetName val="673_226"/>
      <sheetName val="673_326"/>
      <sheetName val="672_126"/>
      <sheetName val="3P_126"/>
      <sheetName val="3P_226"/>
      <sheetName val="6_1P26"/>
      <sheetName val="6_2P26"/>
      <sheetName val="6_4P26"/>
      <sheetName val="VALOR_ENSAYOS26"/>
      <sheetName val="resumen_preacta26"/>
      <sheetName val="Resalto_en_asfalto26"/>
      <sheetName val="Mat_fresado_para_ampliacion26"/>
      <sheetName val="Tuberia_filtro_D=6&quot;26"/>
      <sheetName val="Realce_de_bordillo26"/>
      <sheetName val="Remocion_tuberia_d=24&quot;26"/>
      <sheetName val="GRAVA_ATRAQUES_DE_ALCANTARILL26"/>
      <sheetName val="FORMATO_PREACTA26"/>
      <sheetName val="FORMATO_FECHA)26"/>
      <sheetName val="DESMONTE_LIMP_26"/>
      <sheetName val="REGISTRO_FOTOGRAFICO26"/>
      <sheetName val="S200_1_DESM__LIMP_B_26"/>
      <sheetName val="S200_2_DESM__LIMP__NB26"/>
      <sheetName val="S201_7_DEMO__ESTRUCTURAS26"/>
      <sheetName val="Remocion_alcantarillas_26"/>
      <sheetName val="Excav__Mat__Comun_26"/>
      <sheetName val="s201_15-remoción_de_alcantari26"/>
      <sheetName val="s210_2_2-Exc_de_expl26"/>
      <sheetName val="s210_2_1-Exc_en_roca26"/>
      <sheetName val="s211_1_REMOCION_DERR_26"/>
      <sheetName val="s220_1_Terraplenes26"/>
      <sheetName val="s221_1_Pedraplen26"/>
      <sheetName val="S900_3_TRANS__DERRUMBE26"/>
      <sheetName val="s231_1_Geotextil26"/>
      <sheetName val="S230_2_Mejora__de_la_Sub-Ra26"/>
      <sheetName val="S320_1_Sub_base26"/>
      <sheetName val="S330_1_BASE_GRANULAR26"/>
      <sheetName val="CONFM__DE_CALZADA_EXISTENTE26"/>
      <sheetName val="S310_1_Confor__calzada_existe26"/>
      <sheetName val="_S450_1_MEZCLA_MDC-126"/>
      <sheetName val="_S450_2MEZCLA_MDC-226"/>
      <sheetName val="S420_1_RIEGO_DE_IMPRIMACION_26"/>
      <sheetName val="S421_1_RIEGO_LIGA_CRR-126"/>
      <sheetName val="S460_1_FRESADO_26"/>
      <sheetName val="Excav__REPARACION_PAVIMENTO_26"/>
      <sheetName val="S465_1_EXC__PAV__ASFALTICO26"/>
      <sheetName val="S500_1_PAVIMENTO_CONCRETO26"/>
      <sheetName val="S510_1_PAVIMENTO_ADOQUIN26"/>
      <sheetName val="S600_1_EXCAV__VARIAS_26"/>
      <sheetName val="Relleno_Estructuras26"/>
      <sheetName val="eXCAVACIONES_VARIAS_EN_ROCA_26"/>
      <sheetName val="S600_2_EXCAV__ROCA26"/>
      <sheetName val="S610_1_Relleno_Estructuras26"/>
      <sheetName val="S623_1_Anclajes_26"/>
      <sheetName val="S623P1_Pantalla_Concreto26"/>
      <sheetName val="S630_3_Concretos_C26"/>
      <sheetName val="S630_4a_Concretos_D26"/>
      <sheetName val="S630_4b_Concretos_D26"/>
      <sheetName val="S630_6_CONCRETO_F26"/>
      <sheetName val="CONCRETO_G26"/>
      <sheetName val="S630_7_CONCRETO_G26"/>
      <sheetName val="s640_1_Acero_refuerzo26"/>
      <sheetName val="S642_13_Juntas_dilatacion26"/>
      <sheetName val="S644_2_Tuberia_PVC_4&quot;26"/>
      <sheetName val="_TUBERIA_36&quot;26"/>
      <sheetName val="S632_1_Baranda26"/>
      <sheetName val="_S661_1_TUBERIA_36&quot;_26"/>
      <sheetName val="S673_1_MAT__FILTRANTE26"/>
      <sheetName val="S673_2_GEOTEXTIL26"/>
      <sheetName val="TRANS__EXPLANACION26"/>
      <sheetName val="_S673_3_GEODREN_PLANAR_6&quot;26"/>
      <sheetName val="S681_1_GAVIONES26"/>
      <sheetName val="S700_1_Demarcacion26"/>
      <sheetName val="S700_2_Marca_víal26"/>
      <sheetName val="S701_1_tachas_reflectivas26"/>
      <sheetName val="S710_1_1_SEÑ_VERT__26"/>
      <sheetName val="S710_2_SEÑ_VERT_V26"/>
      <sheetName val="S710_1_2_SEÑ_VERT_26"/>
      <sheetName val="S730_1Defensas_26"/>
      <sheetName val="S800_2_CERCAS26"/>
      <sheetName val="S810_1_PROTECCION_TALUDES26"/>
      <sheetName val="S900_2Trans_explan26"/>
      <sheetName val="Tratamiento_fisuras26"/>
      <sheetName val="MARCAS_VIALES26"/>
      <sheetName val="Geomalla_con_fibra_de_vidrio26"/>
      <sheetName val="Anclajes_pasivos_4#626"/>
      <sheetName val="SNP1-geomalla_fibra_Vidrio26"/>
      <sheetName val="SNP2-geomalla_Biaxial26"/>
      <sheetName val="SNP3_concreto_3500_26"/>
      <sheetName val="SNP4_CEM__ASFALTICO26"/>
      <sheetName val="SNP5_MTTO_RUTINARIO26"/>
      <sheetName val="SNP6_Drenes26"/>
      <sheetName val="SNP7_Anclajes_pasivos_4#626"/>
      <sheetName val="SNP8_Anclajes_activos_2_Tor26"/>
      <sheetName val="SNP9_Anclajes_activos_4_Tor26"/>
      <sheetName val="SNP10_MATERIAL_3&quot;_TRIT26"/>
      <sheetName val="SNP11_Material_Relleno26"/>
      <sheetName val="SNP12_CUNETAS_3_00026"/>
      <sheetName val="SNP13_PARCHEO26"/>
      <sheetName val="SNP14_SELLO_JUNTAS26"/>
      <sheetName val="SNP15_Pilotes26"/>
      <sheetName val="SNP16_EXCAV__PAVIMENTO26"/>
      <sheetName val="SNP17_TRANS_BASE26"/>
      <sheetName val="SNP18_AFIRMADO_3&quot;26"/>
      <sheetName val="alcantarilla_K69+10326"/>
      <sheetName val="alcantarilla_K68+43726"/>
      <sheetName val="alcantarilla_K67+45526"/>
      <sheetName val="BOX_110+520_PUENTE_EL_VERDE26"/>
      <sheetName val="Muro_K99+070326"/>
      <sheetName val="MURO_K104+45426"/>
      <sheetName val="Muro_K109+057026"/>
      <sheetName val="BOX_K26"/>
      <sheetName val="INFORME_SEMANAL23"/>
      <sheetName val="201_723"/>
      <sheetName val="211_123"/>
      <sheetName val="320_223"/>
      <sheetName val="330_123"/>
      <sheetName val="330_223"/>
      <sheetName val="411_223"/>
      <sheetName val="450_2P23"/>
      <sheetName val="450_9P23"/>
      <sheetName val="461_123"/>
      <sheetName val="465_123"/>
      <sheetName val="464_1P23"/>
      <sheetName val="600_223"/>
      <sheetName val="630_523"/>
      <sheetName val="630_623"/>
      <sheetName val="630_723"/>
      <sheetName val="681_123"/>
      <sheetName val="670_P23"/>
      <sheetName val="671_P23"/>
      <sheetName val="674_223"/>
      <sheetName val="450_3P23"/>
      <sheetName val="621_1P23"/>
      <sheetName val="610_2P23"/>
      <sheetName val="230_223"/>
      <sheetName val="230_2P23"/>
      <sheetName val="621_1-1P23"/>
      <sheetName val="621_1_2P23"/>
      <sheetName val="PESO_VARILLAS23"/>
      <sheetName val="210_1_122"/>
      <sheetName val="210_1_222"/>
      <sheetName val="210_2_122"/>
      <sheetName val="220_122"/>
      <sheetName val="420_122"/>
      <sheetName val="421_122"/>
      <sheetName val="630_4_122"/>
      <sheetName val="640_1_122"/>
      <sheetName val="4P_1_122"/>
      <sheetName val="671_122"/>
      <sheetName val="673P_122"/>
      <sheetName val="674p_222"/>
      <sheetName val="640_1_222"/>
      <sheetName val="640_1_422"/>
      <sheetName val="630_3_122"/>
      <sheetName val="700_122"/>
      <sheetName val="701_222"/>
      <sheetName val="710_122"/>
      <sheetName val="730_122"/>
      <sheetName val="TORTA_EST22"/>
      <sheetName val="Indicadores_Y_Listas22"/>
      <sheetName val="PROY_ORIGINAL33"/>
      <sheetName val="PU_(2)32"/>
      <sheetName val="COSTOS_UNITARIOS27"/>
      <sheetName val="TRAYECTO_127"/>
      <sheetName val="200P_127"/>
      <sheetName val="210_2_227"/>
      <sheetName val="320_127"/>
      <sheetName val="640_127"/>
      <sheetName val="500P_127"/>
      <sheetName val="500P_227"/>
      <sheetName val="600_127"/>
      <sheetName val="610_127"/>
      <sheetName val="630_427"/>
      <sheetName val="640P_227"/>
      <sheetName val="640_1_(2)27"/>
      <sheetName val="672P_127"/>
      <sheetName val="2P_127"/>
      <sheetName val="900_227"/>
      <sheetName val="materiales_de_insumo27"/>
      <sheetName val="jornales_y_prestaciones27"/>
      <sheetName val="210_127"/>
      <sheetName val="310_127"/>
      <sheetName val="600_427"/>
      <sheetName val="661_127"/>
      <sheetName val="673_127"/>
      <sheetName val="673_227"/>
      <sheetName val="673_327"/>
      <sheetName val="672_127"/>
      <sheetName val="3P_127"/>
      <sheetName val="3P_227"/>
      <sheetName val="6_1P27"/>
      <sheetName val="6_2P27"/>
      <sheetName val="6_4P27"/>
      <sheetName val="VALOR_ENSAYOS27"/>
      <sheetName val="resumen_preacta27"/>
      <sheetName val="Resalto_en_asfalto27"/>
      <sheetName val="Mat_fresado_para_ampliacion27"/>
      <sheetName val="Tuberia_filtro_D=6&quot;27"/>
      <sheetName val="Realce_de_bordillo27"/>
      <sheetName val="Remocion_tuberia_d=24&quot;27"/>
      <sheetName val="GRAVA_ATRAQUES_DE_ALCANTARILL27"/>
      <sheetName val="FORMATO_PREACTA27"/>
      <sheetName val="FORMATO_FECHA)27"/>
      <sheetName val="DESMONTE_LIMP_27"/>
      <sheetName val="REGISTRO_FOTOGRAFICO27"/>
      <sheetName val="S200_1_DESM__LIMP_B_27"/>
      <sheetName val="S200_2_DESM__LIMP__NB27"/>
      <sheetName val="S201_7_DEMO__ESTRUCTURAS27"/>
      <sheetName val="Remocion_alcantarillas_27"/>
      <sheetName val="Excav__Mat__Comun_27"/>
      <sheetName val="s201_15-remoción_de_alcantari27"/>
      <sheetName val="s210_2_2-Exc_de_expl27"/>
      <sheetName val="s210_2_1-Exc_en_roca27"/>
      <sheetName val="s211_1_REMOCION_DERR_27"/>
      <sheetName val="s220_1_Terraplenes27"/>
      <sheetName val="s221_1_Pedraplen27"/>
      <sheetName val="S900_3_TRANS__DERRUMBE27"/>
      <sheetName val="s231_1_Geotextil27"/>
      <sheetName val="S230_2_Mejora__de_la_Sub-Ra27"/>
      <sheetName val="S320_1_Sub_base27"/>
      <sheetName val="S330_1_BASE_GRANULAR27"/>
      <sheetName val="CONFM__DE_CALZADA_EXISTENTE27"/>
      <sheetName val="S310_1_Confor__calzada_existe27"/>
      <sheetName val="_S450_1_MEZCLA_MDC-127"/>
      <sheetName val="_S450_2MEZCLA_MDC-227"/>
      <sheetName val="S420_1_RIEGO_DE_IMPRIMACION_27"/>
      <sheetName val="S421_1_RIEGO_LIGA_CRR-127"/>
      <sheetName val="S460_1_FRESADO_27"/>
      <sheetName val="Excav__REPARACION_PAVIMENTO_27"/>
      <sheetName val="S465_1_EXC__PAV__ASFALTICO27"/>
      <sheetName val="S500_1_PAVIMENTO_CONCRETO27"/>
      <sheetName val="S510_1_PAVIMENTO_ADOQUIN27"/>
      <sheetName val="S600_1_EXCAV__VARIAS_27"/>
      <sheetName val="Relleno_Estructuras27"/>
      <sheetName val="eXCAVACIONES_VARIAS_EN_ROCA_27"/>
      <sheetName val="S600_2_EXCAV__ROCA27"/>
      <sheetName val="S610_1_Relleno_Estructuras27"/>
      <sheetName val="S623_1_Anclajes_27"/>
      <sheetName val="S623P1_Pantalla_Concreto27"/>
      <sheetName val="S630_3_Concretos_C27"/>
      <sheetName val="S630_4a_Concretos_D27"/>
      <sheetName val="S630_4b_Concretos_D27"/>
      <sheetName val="S630_6_CONCRETO_F27"/>
      <sheetName val="CONCRETO_G27"/>
      <sheetName val="S630_7_CONCRETO_G27"/>
      <sheetName val="s640_1_Acero_refuerzo27"/>
      <sheetName val="S642_13_Juntas_dilatacion27"/>
      <sheetName val="S644_2_Tuberia_PVC_4&quot;27"/>
      <sheetName val="_TUBERIA_36&quot;27"/>
      <sheetName val="S632_1_Baranda27"/>
      <sheetName val="_S661_1_TUBERIA_36&quot;_27"/>
      <sheetName val="S673_1_MAT__FILTRANTE27"/>
      <sheetName val="S673_2_GEOTEXTIL27"/>
      <sheetName val="TRANS__EXPLANACION27"/>
      <sheetName val="_S673_3_GEODREN_PLANAR_6&quot;27"/>
      <sheetName val="S681_1_GAVIONES27"/>
      <sheetName val="S700_1_Demarcacion27"/>
      <sheetName val="S700_2_Marca_víal27"/>
      <sheetName val="S701_1_tachas_reflectivas27"/>
      <sheetName val="S710_1_1_SEÑ_VERT__27"/>
      <sheetName val="S710_2_SEÑ_VERT_V27"/>
      <sheetName val="S710_1_2_SEÑ_VERT_27"/>
      <sheetName val="S730_1Defensas_27"/>
      <sheetName val="S800_2_CERCAS27"/>
      <sheetName val="S810_1_PROTECCION_TALUDES27"/>
      <sheetName val="S900_2Trans_explan27"/>
      <sheetName val="Tratamiento_fisuras27"/>
      <sheetName val="MARCAS_VIALES27"/>
      <sheetName val="Geomalla_con_fibra_de_vidrio27"/>
      <sheetName val="Anclajes_pasivos_4#627"/>
      <sheetName val="SNP1-geomalla_fibra_Vidrio27"/>
      <sheetName val="SNP2-geomalla_Biaxial27"/>
      <sheetName val="SNP3_concreto_3500_27"/>
      <sheetName val="SNP4_CEM__ASFALTICO27"/>
      <sheetName val="SNP5_MTTO_RUTINARIO27"/>
      <sheetName val="SNP6_Drenes27"/>
      <sheetName val="SNP7_Anclajes_pasivos_4#627"/>
      <sheetName val="SNP8_Anclajes_activos_2_Tor27"/>
      <sheetName val="SNP9_Anclajes_activos_4_Tor27"/>
      <sheetName val="SNP10_MATERIAL_3&quot;_TRIT27"/>
      <sheetName val="SNP11_Material_Relleno27"/>
      <sheetName val="SNP12_CUNETAS_3_00027"/>
      <sheetName val="SNP13_PARCHEO27"/>
      <sheetName val="SNP14_SELLO_JUNTAS27"/>
      <sheetName val="SNP15_Pilotes27"/>
      <sheetName val="SNP16_EXCAV__PAVIMENTO27"/>
      <sheetName val="SNP17_TRANS_BASE27"/>
      <sheetName val="SNP18_AFIRMADO_3&quot;27"/>
      <sheetName val="alcantarilla_K69+10327"/>
      <sheetName val="alcantarilla_K68+43727"/>
      <sheetName val="alcantarilla_K67+45527"/>
      <sheetName val="BOX_110+520_PUENTE_EL_VERDE27"/>
      <sheetName val="Muro_K99+070327"/>
      <sheetName val="MURO_K104+45427"/>
      <sheetName val="Muro_K109+057027"/>
      <sheetName val="BOX_K27"/>
      <sheetName val="INFORME_SEMANAL24"/>
      <sheetName val="201_724"/>
      <sheetName val="211_124"/>
      <sheetName val="320_224"/>
      <sheetName val="330_124"/>
      <sheetName val="330_224"/>
      <sheetName val="411_224"/>
      <sheetName val="450_2P24"/>
      <sheetName val="450_9P24"/>
      <sheetName val="461_124"/>
      <sheetName val="465_124"/>
      <sheetName val="464_1P24"/>
      <sheetName val="600_224"/>
      <sheetName val="630_524"/>
      <sheetName val="630_624"/>
      <sheetName val="630_724"/>
      <sheetName val="681_124"/>
      <sheetName val="670_P24"/>
      <sheetName val="671_P24"/>
      <sheetName val="674_224"/>
      <sheetName val="450_3P24"/>
      <sheetName val="621_1P24"/>
      <sheetName val="610_2P24"/>
      <sheetName val="230_224"/>
      <sheetName val="230_2P24"/>
      <sheetName val="621_1-1P24"/>
      <sheetName val="621_1_2P24"/>
      <sheetName val="PESO_VARILLAS24"/>
      <sheetName val="210_1_123"/>
      <sheetName val="210_1_223"/>
      <sheetName val="210_2_123"/>
      <sheetName val="220_123"/>
      <sheetName val="420_123"/>
      <sheetName val="421_123"/>
      <sheetName val="630_4_123"/>
      <sheetName val="640_1_123"/>
      <sheetName val="4P_1_123"/>
      <sheetName val="671_123"/>
      <sheetName val="673P_123"/>
      <sheetName val="674p_223"/>
      <sheetName val="640_1_223"/>
      <sheetName val="640_1_423"/>
      <sheetName val="630_3_123"/>
      <sheetName val="700_123"/>
      <sheetName val="701_223"/>
      <sheetName val="710_123"/>
      <sheetName val="730_123"/>
      <sheetName val="TORTA_EST23"/>
      <sheetName val="Indicadores_Y_Listas23"/>
      <sheetName val="Equipo_Menor"/>
      <sheetName val="ALQUILADO_F-7857-308_"/>
      <sheetName val="Real_Para_tarifas"/>
      <sheetName val="Causa_Posible"/>
      <sheetName val="Base_de_Datos"/>
      <sheetName val="Elementos_Involucrados"/>
      <sheetName val="CRA_MODI"/>
      <sheetName val="Mensilizzato"/>
      <sheetName val="PRESUPUESTOS-REV1.xls"/>
      <sheetName val="CANT OBRA"/>
      <sheetName val="for2-consor"/>
      <sheetName val="Lista_ICCU1"/>
      <sheetName val="Equipo_Menor1"/>
      <sheetName val="ALQUILADO_F-7857-308_1"/>
      <sheetName val="Real_Para_tarifas1"/>
      <sheetName val="Causa_Posible1"/>
      <sheetName val="Base_de_Datos1"/>
      <sheetName val="Elementos_Involucrados1"/>
      <sheetName val="CRA_MODI1"/>
      <sheetName val="Paral__11"/>
      <sheetName val="Paral__21"/>
      <sheetName val="Paral__31"/>
      <sheetName val="Paral_41"/>
      <sheetName val="Lista_ICCU"/>
      <sheetName val="Paral__1"/>
      <sheetName val="Paral__2"/>
      <sheetName val="Paral__3"/>
      <sheetName val="Paral_4"/>
      <sheetName val="Lista_ICCU2"/>
      <sheetName val="Equipo_Menor2"/>
      <sheetName val="ALQUILADO_F-7857-308_2"/>
      <sheetName val="Real_Para_tarifas2"/>
      <sheetName val="Causa_Posible2"/>
      <sheetName val="Base_de_Datos2"/>
      <sheetName val="Elementos_Involucrados2"/>
      <sheetName val="CRA_MODI2"/>
      <sheetName val="Paral__12"/>
      <sheetName val="Paral__22"/>
      <sheetName val="Paral__32"/>
      <sheetName val="Paral_42"/>
      <sheetName val="INFORME_SEMANAL25"/>
      <sheetName val="201_725"/>
      <sheetName val="211_125"/>
      <sheetName val="320_225"/>
      <sheetName val="330_125"/>
      <sheetName val="330_225"/>
      <sheetName val="411_225"/>
      <sheetName val="450_2P25"/>
      <sheetName val="450_9P25"/>
      <sheetName val="461_125"/>
      <sheetName val="465_125"/>
      <sheetName val="464_1P25"/>
      <sheetName val="600_225"/>
      <sheetName val="630_525"/>
      <sheetName val="630_625"/>
      <sheetName val="630_725"/>
      <sheetName val="681_125"/>
      <sheetName val="670_P25"/>
      <sheetName val="671_P25"/>
      <sheetName val="674_225"/>
      <sheetName val="450_3P25"/>
      <sheetName val="621_1P25"/>
      <sheetName val="610_2P25"/>
      <sheetName val="230_225"/>
      <sheetName val="230_2P25"/>
      <sheetName val="621_1-1P25"/>
      <sheetName val="621_1_2P25"/>
      <sheetName val="PESO_VARILLAS25"/>
      <sheetName val="210_1_124"/>
      <sheetName val="210_1_224"/>
      <sheetName val="210_2_124"/>
      <sheetName val="220_124"/>
      <sheetName val="420_124"/>
      <sheetName val="421_124"/>
      <sheetName val="630_4_124"/>
      <sheetName val="640_1_124"/>
      <sheetName val="4P_1_124"/>
      <sheetName val="671_124"/>
      <sheetName val="673P_124"/>
      <sheetName val="674p_224"/>
      <sheetName val="640_1_224"/>
      <sheetName val="640_1_424"/>
      <sheetName val="630_3_124"/>
      <sheetName val="700_124"/>
      <sheetName val="701_224"/>
      <sheetName val="710_124"/>
      <sheetName val="730_124"/>
      <sheetName val="TORTA_EST24"/>
      <sheetName val="Lista_ICCU3"/>
      <sheetName val="Equipo_Menor3"/>
      <sheetName val="ALQUILADO_F-7857-308_3"/>
      <sheetName val="Real_Para_tarifas3"/>
      <sheetName val="Causa_Posible3"/>
      <sheetName val="Base_de_Datos3"/>
      <sheetName val="Elementos_Involucrados3"/>
      <sheetName val="CRA_MODI3"/>
      <sheetName val="Paral__13"/>
      <sheetName val="Paral__23"/>
      <sheetName val="Paral__33"/>
      <sheetName val="Paral_43"/>
      <sheetName val="PROY_ORIGINAL34"/>
      <sheetName val="PU_(2)33"/>
      <sheetName val="COSTOS_UNITARIOS28"/>
      <sheetName val="TRAYECTO_128"/>
      <sheetName val="200P_128"/>
      <sheetName val="210_2_228"/>
      <sheetName val="320_128"/>
      <sheetName val="640_128"/>
      <sheetName val="500P_128"/>
      <sheetName val="500P_228"/>
      <sheetName val="600_128"/>
      <sheetName val="610_128"/>
      <sheetName val="630_428"/>
      <sheetName val="640P_228"/>
      <sheetName val="640_1_(2)28"/>
      <sheetName val="672P_128"/>
      <sheetName val="2P_128"/>
      <sheetName val="900_228"/>
      <sheetName val="materiales_de_insumo28"/>
      <sheetName val="jornales_y_prestaciones28"/>
      <sheetName val="210_128"/>
      <sheetName val="310_128"/>
      <sheetName val="600_428"/>
      <sheetName val="661_128"/>
      <sheetName val="673_128"/>
      <sheetName val="673_228"/>
      <sheetName val="673_328"/>
      <sheetName val="672_128"/>
      <sheetName val="3P_128"/>
      <sheetName val="3P_228"/>
      <sheetName val="6_1P28"/>
      <sheetName val="6_2P28"/>
      <sheetName val="6_4P28"/>
      <sheetName val="VALOR_ENSAYOS28"/>
      <sheetName val="resumen_preacta28"/>
      <sheetName val="Resalto_en_asfalto28"/>
      <sheetName val="Mat_fresado_para_ampliacion28"/>
      <sheetName val="Tuberia_filtro_D=6&quot;28"/>
      <sheetName val="Realce_de_bordillo28"/>
      <sheetName val="Remocion_tuberia_d=24&quot;28"/>
      <sheetName val="GRAVA_ATRAQUES_DE_ALCANTARILL28"/>
      <sheetName val="FORMATO_PREACTA28"/>
      <sheetName val="FORMATO_FECHA)28"/>
      <sheetName val="DESMONTE_LIMP_28"/>
      <sheetName val="REGISTRO_FOTOGRAFICO28"/>
      <sheetName val="S200_1_DESM__LIMP_B_28"/>
      <sheetName val="S200_2_DESM__LIMP__NB28"/>
      <sheetName val="S201_7_DEMO__ESTRUCTURAS28"/>
      <sheetName val="Remocion_alcantarillas_28"/>
      <sheetName val="Excav__Mat__Comun_28"/>
      <sheetName val="s201_15-remoción_de_alcantari28"/>
      <sheetName val="s210_2_2-Exc_de_expl28"/>
      <sheetName val="s210_2_1-Exc_en_roca28"/>
      <sheetName val="s211_1_REMOCION_DERR_28"/>
      <sheetName val="s220_1_Terraplenes28"/>
      <sheetName val="s221_1_Pedraplen28"/>
      <sheetName val="S900_3_TRANS__DERRUMBE28"/>
      <sheetName val="s231_1_Geotextil28"/>
      <sheetName val="S230_2_Mejora__de_la_Sub-Ra28"/>
      <sheetName val="S320_1_Sub_base28"/>
      <sheetName val="S330_1_BASE_GRANULAR28"/>
      <sheetName val="CONFM__DE_CALZADA_EXISTENTE28"/>
      <sheetName val="S310_1_Confor__calzada_existe28"/>
      <sheetName val="_S450_1_MEZCLA_MDC-128"/>
      <sheetName val="_S450_2MEZCLA_MDC-228"/>
      <sheetName val="S420_1_RIEGO_DE_IMPRIMACION_28"/>
      <sheetName val="S421_1_RIEGO_LIGA_CRR-128"/>
      <sheetName val="S460_1_FRESADO_28"/>
      <sheetName val="Excav__REPARACION_PAVIMENTO_28"/>
      <sheetName val="S465_1_EXC__PAV__ASFALTICO28"/>
      <sheetName val="S500_1_PAVIMENTO_CONCRETO28"/>
      <sheetName val="S510_1_PAVIMENTO_ADOQUIN28"/>
      <sheetName val="S600_1_EXCAV__VARIAS_28"/>
      <sheetName val="Relleno_Estructuras28"/>
      <sheetName val="eXCAVACIONES_VARIAS_EN_ROCA_28"/>
      <sheetName val="S600_2_EXCAV__ROCA28"/>
      <sheetName val="S610_1_Relleno_Estructuras28"/>
      <sheetName val="S623_1_Anclajes_28"/>
      <sheetName val="S623P1_Pantalla_Concreto28"/>
      <sheetName val="S630_3_Concretos_C28"/>
      <sheetName val="S630_4a_Concretos_D28"/>
      <sheetName val="S630_4b_Concretos_D28"/>
      <sheetName val="S630_6_CONCRETO_F28"/>
      <sheetName val="CONCRETO_G28"/>
      <sheetName val="S630_7_CONCRETO_G28"/>
      <sheetName val="s640_1_Acero_refuerzo28"/>
      <sheetName val="S642_13_Juntas_dilatacion28"/>
      <sheetName val="S644_2_Tuberia_PVC_4&quot;28"/>
      <sheetName val="_TUBERIA_36&quot;28"/>
      <sheetName val="S632_1_Baranda28"/>
      <sheetName val="_S661_1_TUBERIA_36&quot;_28"/>
      <sheetName val="S673_1_MAT__FILTRANTE28"/>
      <sheetName val="S673_2_GEOTEXTIL28"/>
      <sheetName val="TRANS__EXPLANACION28"/>
      <sheetName val="_S673_3_GEODREN_PLANAR_6&quot;28"/>
      <sheetName val="S681_1_GAVIONES28"/>
      <sheetName val="S700_1_Demarcacion28"/>
      <sheetName val="S700_2_Marca_víal28"/>
      <sheetName val="S701_1_tachas_reflectivas28"/>
      <sheetName val="S710_1_1_SEÑ_VERT__28"/>
      <sheetName val="S710_2_SEÑ_VERT_V28"/>
      <sheetName val="S710_1_2_SEÑ_VERT_28"/>
      <sheetName val="S730_1Defensas_28"/>
      <sheetName val="S800_2_CERCAS28"/>
      <sheetName val="S810_1_PROTECCION_TALUDES28"/>
      <sheetName val="S900_2Trans_explan28"/>
      <sheetName val="Tratamiento_fisuras28"/>
      <sheetName val="MARCAS_VIALES28"/>
      <sheetName val="Geomalla_con_fibra_de_vidrio28"/>
      <sheetName val="Anclajes_pasivos_4#628"/>
      <sheetName val="SNP1-geomalla_fibra_Vidrio28"/>
      <sheetName val="SNP2-geomalla_Biaxial28"/>
      <sheetName val="SNP3_concreto_3500_28"/>
      <sheetName val="SNP4_CEM__ASFALTICO28"/>
      <sheetName val="SNP5_MTTO_RUTINARIO28"/>
      <sheetName val="SNP6_Drenes28"/>
      <sheetName val="SNP7_Anclajes_pasivos_4#628"/>
      <sheetName val="SNP8_Anclajes_activos_2_Tor28"/>
      <sheetName val="SNP9_Anclajes_activos_4_Tor28"/>
      <sheetName val="SNP10_MATERIAL_3&quot;_TRIT28"/>
      <sheetName val="SNP11_Material_Relleno28"/>
      <sheetName val="SNP12_CUNETAS_3_00028"/>
      <sheetName val="SNP13_PARCHEO28"/>
      <sheetName val="SNP14_SELLO_JUNTAS28"/>
      <sheetName val="SNP15_Pilotes28"/>
      <sheetName val="SNP16_EXCAV__PAVIMENTO28"/>
      <sheetName val="SNP17_TRANS_BASE28"/>
      <sheetName val="SNP18_AFIRMADO_3&quot;28"/>
      <sheetName val="alcantarilla_K69+10328"/>
      <sheetName val="alcantarilla_K68+43728"/>
      <sheetName val="alcantarilla_K67+45528"/>
      <sheetName val="BOX_110+520_PUENTE_EL_VERDE28"/>
      <sheetName val="Muro_K99+070328"/>
      <sheetName val="MURO_K104+45428"/>
      <sheetName val="Muro_K109+057028"/>
      <sheetName val="BOX_K28"/>
      <sheetName val="INFORME_SEMANAL26"/>
      <sheetName val="201_726"/>
      <sheetName val="211_126"/>
      <sheetName val="320_226"/>
      <sheetName val="330_126"/>
      <sheetName val="330_226"/>
      <sheetName val="411_226"/>
      <sheetName val="450_2P26"/>
      <sheetName val="450_9P26"/>
      <sheetName val="461_126"/>
      <sheetName val="465_126"/>
      <sheetName val="464_1P26"/>
      <sheetName val="600_226"/>
      <sheetName val="630_526"/>
      <sheetName val="630_626"/>
      <sheetName val="630_726"/>
      <sheetName val="681_126"/>
      <sheetName val="670_P26"/>
      <sheetName val="671_P26"/>
      <sheetName val="674_226"/>
      <sheetName val="450_3P26"/>
      <sheetName val="621_1P26"/>
      <sheetName val="610_2P26"/>
      <sheetName val="230_226"/>
      <sheetName val="230_2P26"/>
      <sheetName val="621_1-1P26"/>
      <sheetName val="621_1_2P26"/>
      <sheetName val="PESO_VARILLAS26"/>
      <sheetName val="210_1_125"/>
      <sheetName val="210_1_225"/>
      <sheetName val="210_2_125"/>
      <sheetName val="220_125"/>
      <sheetName val="420_125"/>
      <sheetName val="421_125"/>
      <sheetName val="630_4_125"/>
      <sheetName val="640_1_125"/>
      <sheetName val="4P_1_125"/>
      <sheetName val="671_125"/>
      <sheetName val="673P_125"/>
      <sheetName val="674p_225"/>
      <sheetName val="640_1_225"/>
      <sheetName val="640_1_425"/>
      <sheetName val="630_3_125"/>
      <sheetName val="700_125"/>
      <sheetName val="701_225"/>
      <sheetName val="710_125"/>
      <sheetName val="730_125"/>
      <sheetName val="TORTA_EST25"/>
      <sheetName val="Lista_ICCU4"/>
      <sheetName val="Equipo_Menor4"/>
      <sheetName val="ALQUILADO_F-7857-308_4"/>
      <sheetName val="Real_Para_tarifas4"/>
      <sheetName val="Causa_Posible4"/>
      <sheetName val="Base_de_Datos4"/>
      <sheetName val="Elementos_Involucrados4"/>
      <sheetName val="CRA_MODI4"/>
      <sheetName val="Paral__14"/>
      <sheetName val="Paral__24"/>
      <sheetName val="Paral__34"/>
      <sheetName val="Paral_44"/>
      <sheetName val="PROY_ORIGINAL35"/>
      <sheetName val="PU_(2)34"/>
      <sheetName val="COSTOS_UNITARIOS29"/>
      <sheetName val="TRAYECTO_129"/>
      <sheetName val="200P_129"/>
      <sheetName val="210_2_229"/>
      <sheetName val="320_129"/>
      <sheetName val="640_129"/>
      <sheetName val="500P_129"/>
      <sheetName val="500P_229"/>
      <sheetName val="600_129"/>
      <sheetName val="610_129"/>
      <sheetName val="630_429"/>
      <sheetName val="640P_229"/>
      <sheetName val="640_1_(2)29"/>
      <sheetName val="672P_129"/>
      <sheetName val="2P_129"/>
      <sheetName val="900_229"/>
      <sheetName val="materiales_de_insumo29"/>
      <sheetName val="jornales_y_prestaciones29"/>
      <sheetName val="210_129"/>
      <sheetName val="310_129"/>
      <sheetName val="600_429"/>
      <sheetName val="661_129"/>
      <sheetName val="673_129"/>
      <sheetName val="673_229"/>
      <sheetName val="673_329"/>
      <sheetName val="672_129"/>
      <sheetName val="3P_129"/>
      <sheetName val="3P_229"/>
      <sheetName val="6_1P29"/>
      <sheetName val="6_2P29"/>
      <sheetName val="6_4P29"/>
      <sheetName val="VALOR_ENSAYOS29"/>
      <sheetName val="resumen_preacta29"/>
      <sheetName val="Resalto_en_asfalto29"/>
      <sheetName val="Mat_fresado_para_ampliacion29"/>
      <sheetName val="Tuberia_filtro_D=6&quot;29"/>
      <sheetName val="Realce_de_bordillo29"/>
      <sheetName val="Remocion_tuberia_d=24&quot;29"/>
      <sheetName val="GRAVA_ATRAQUES_DE_ALCANTARILL29"/>
      <sheetName val="FORMATO_PREACTA29"/>
      <sheetName val="FORMATO_FECHA)29"/>
      <sheetName val="DESMONTE_LIMP_29"/>
      <sheetName val="REGISTRO_FOTOGRAFICO29"/>
      <sheetName val="S200_1_DESM__LIMP_B_29"/>
      <sheetName val="S200_2_DESM__LIMP__NB29"/>
      <sheetName val="S201_7_DEMO__ESTRUCTURAS29"/>
      <sheetName val="Remocion_alcantarillas_29"/>
      <sheetName val="Excav__Mat__Comun_29"/>
      <sheetName val="s201_15-remoción_de_alcantari29"/>
      <sheetName val="s210_2_2-Exc_de_expl29"/>
      <sheetName val="s210_2_1-Exc_en_roca29"/>
      <sheetName val="s211_1_REMOCION_DERR_29"/>
      <sheetName val="s220_1_Terraplenes29"/>
      <sheetName val="s221_1_Pedraplen29"/>
      <sheetName val="S900_3_TRANS__DERRUMBE29"/>
      <sheetName val="s231_1_Geotextil29"/>
      <sheetName val="S230_2_Mejora__de_la_Sub-Ra29"/>
      <sheetName val="S320_1_Sub_base29"/>
      <sheetName val="S330_1_BASE_GRANULAR29"/>
      <sheetName val="CONFM__DE_CALZADA_EXISTENTE29"/>
      <sheetName val="S310_1_Confor__calzada_existe29"/>
      <sheetName val="_S450_1_MEZCLA_MDC-129"/>
      <sheetName val="_S450_2MEZCLA_MDC-229"/>
      <sheetName val="S420_1_RIEGO_DE_IMPRIMACION_29"/>
      <sheetName val="S421_1_RIEGO_LIGA_CRR-129"/>
      <sheetName val="S460_1_FRESADO_29"/>
      <sheetName val="Excav__REPARACION_PAVIMENTO_29"/>
      <sheetName val="S465_1_EXC__PAV__ASFALTICO29"/>
      <sheetName val="S500_1_PAVIMENTO_CONCRETO29"/>
      <sheetName val="S510_1_PAVIMENTO_ADOQUIN29"/>
      <sheetName val="S600_1_EXCAV__VARIAS_29"/>
      <sheetName val="Relleno_Estructuras29"/>
      <sheetName val="eXCAVACIONES_VARIAS_EN_ROCA_29"/>
      <sheetName val="S600_2_EXCAV__ROCA29"/>
      <sheetName val="S610_1_Relleno_Estructuras29"/>
      <sheetName val="S623_1_Anclajes_29"/>
      <sheetName val="S623P1_Pantalla_Concreto29"/>
      <sheetName val="S630_3_Concretos_C29"/>
      <sheetName val="S630_4a_Concretos_D29"/>
      <sheetName val="S630_4b_Concretos_D29"/>
      <sheetName val="S630_6_CONCRETO_F29"/>
      <sheetName val="CONCRETO_G29"/>
      <sheetName val="S630_7_CONCRETO_G29"/>
      <sheetName val="s640_1_Acero_refuerzo29"/>
      <sheetName val="S642_13_Juntas_dilatacion29"/>
      <sheetName val="S644_2_Tuberia_PVC_4&quot;29"/>
      <sheetName val="_TUBERIA_36&quot;29"/>
      <sheetName val="S632_1_Baranda29"/>
      <sheetName val="_S661_1_TUBERIA_36&quot;_29"/>
      <sheetName val="S673_1_MAT__FILTRANTE29"/>
      <sheetName val="S673_2_GEOTEXTIL29"/>
      <sheetName val="TRANS__EXPLANACION29"/>
      <sheetName val="_S673_3_GEODREN_PLANAR_6&quot;29"/>
      <sheetName val="S681_1_GAVIONES29"/>
      <sheetName val="S700_1_Demarcacion29"/>
      <sheetName val="S700_2_Marca_víal29"/>
      <sheetName val="S701_1_tachas_reflectivas29"/>
      <sheetName val="S710_1_1_SEÑ_VERT__29"/>
      <sheetName val="S710_2_SEÑ_VERT_V29"/>
      <sheetName val="S710_1_2_SEÑ_VERT_29"/>
      <sheetName val="S730_1Defensas_29"/>
      <sheetName val="S800_2_CERCAS29"/>
      <sheetName val="S810_1_PROTECCION_TALUDES29"/>
      <sheetName val="S900_2Trans_explan29"/>
      <sheetName val="Tratamiento_fisuras29"/>
      <sheetName val="MARCAS_VIALES29"/>
      <sheetName val="Geomalla_con_fibra_de_vidrio29"/>
      <sheetName val="Anclajes_pasivos_4#629"/>
      <sheetName val="SNP1-geomalla_fibra_Vidrio29"/>
      <sheetName val="SNP2-geomalla_Biaxial29"/>
      <sheetName val="SNP3_concreto_3500_29"/>
      <sheetName val="SNP4_CEM__ASFALTICO29"/>
      <sheetName val="SNP5_MTTO_RUTINARIO29"/>
      <sheetName val="SNP6_Drenes29"/>
      <sheetName val="SNP7_Anclajes_pasivos_4#629"/>
      <sheetName val="SNP8_Anclajes_activos_2_Tor29"/>
      <sheetName val="SNP9_Anclajes_activos_4_Tor29"/>
      <sheetName val="SNP10_MATERIAL_3&quot;_TRIT29"/>
      <sheetName val="SNP11_Material_Relleno29"/>
      <sheetName val="SNP12_CUNETAS_3_00029"/>
      <sheetName val="SNP13_PARCHEO29"/>
      <sheetName val="SNP14_SELLO_JUNTAS29"/>
      <sheetName val="SNP15_Pilotes29"/>
      <sheetName val="SNP16_EXCAV__PAVIMENTO29"/>
      <sheetName val="SNP17_TRANS_BASE29"/>
      <sheetName val="SNP18_AFIRMADO_3&quot;29"/>
      <sheetName val="alcantarilla_K69+10329"/>
      <sheetName val="alcantarilla_K68+43729"/>
      <sheetName val="alcantarilla_K67+45529"/>
      <sheetName val="BOX_110+520_PUENTE_EL_VERDE29"/>
      <sheetName val="Muro_K99+070329"/>
      <sheetName val="MURO_K104+45429"/>
      <sheetName val="Muro_K109+057029"/>
      <sheetName val="BOX_K29"/>
      <sheetName val="INFORME_SEMANAL27"/>
      <sheetName val="201_727"/>
      <sheetName val="211_127"/>
      <sheetName val="320_227"/>
      <sheetName val="330_127"/>
      <sheetName val="330_227"/>
      <sheetName val="411_227"/>
      <sheetName val="450_2P27"/>
      <sheetName val="450_9P27"/>
      <sheetName val="461_127"/>
      <sheetName val="465_127"/>
      <sheetName val="464_1P27"/>
      <sheetName val="600_227"/>
      <sheetName val="630_527"/>
      <sheetName val="630_627"/>
      <sheetName val="630_727"/>
      <sheetName val="681_127"/>
      <sheetName val="670_P27"/>
      <sheetName val="671_P27"/>
      <sheetName val="674_227"/>
      <sheetName val="450_3P27"/>
      <sheetName val="621_1P27"/>
      <sheetName val="610_2P27"/>
      <sheetName val="230_227"/>
      <sheetName val="230_2P27"/>
      <sheetName val="621_1-1P27"/>
      <sheetName val="621_1_2P27"/>
      <sheetName val="PESO_VARILLAS27"/>
      <sheetName val="210_1_126"/>
      <sheetName val="210_1_226"/>
      <sheetName val="210_2_126"/>
      <sheetName val="220_126"/>
      <sheetName val="420_126"/>
      <sheetName val="421_126"/>
      <sheetName val="630_4_126"/>
      <sheetName val="640_1_126"/>
      <sheetName val="4P_1_126"/>
      <sheetName val="671_126"/>
      <sheetName val="673P_126"/>
      <sheetName val="674p_226"/>
      <sheetName val="640_1_226"/>
      <sheetName val="640_1_426"/>
      <sheetName val="630_3_126"/>
      <sheetName val="700_126"/>
      <sheetName val="701_226"/>
      <sheetName val="710_126"/>
      <sheetName val="730_126"/>
      <sheetName val="TORTA_EST26"/>
      <sheetName val="Lista_ICCU5"/>
      <sheetName val="Equipo_Menor5"/>
      <sheetName val="ALQUILADO_F-7857-308_5"/>
      <sheetName val="Real_Para_tarifas5"/>
      <sheetName val="Causa_Posible5"/>
      <sheetName val="Base_de_Datos5"/>
      <sheetName val="Elementos_Involucrados5"/>
      <sheetName val="CRA_MODI5"/>
      <sheetName val="Paral__15"/>
      <sheetName val="Paral__25"/>
      <sheetName val="Paral__35"/>
      <sheetName val="Paral_45"/>
      <sheetName val="indices"/>
      <sheetName val="strsumm0"/>
      <sheetName val="Resistividad "/>
      <sheetName val="PORTADA "/>
      <sheetName val="C.C. "/>
      <sheetName val="Aux Presupuesto"/>
      <sheetName val="CANTIDADES FINALES"/>
      <sheetName val="Memoria de Calculo"/>
      <sheetName val="Mov Tierras Locacion"/>
      <sheetName val="Vias"/>
      <sheetName val="Zodme"/>
      <sheetName val="Tipicos Civil"/>
      <sheetName val="Tipicos Electrica"/>
      <sheetName val="Tipicos Mecanica"/>
      <sheetName val="Perfiles Metalicos"/>
      <sheetName val="API93"/>
      <sheetName val="RESUMEN S.T.I.M.S.T "/>
      <sheetName val="Valores_consolidados4"/>
      <sheetName val="Tipo_A14"/>
      <sheetName val="Tipo_A24"/>
      <sheetName val="Tipo_A34"/>
      <sheetName val="Tipo_B14"/>
      <sheetName val="Tipo_B24"/>
      <sheetName val="Tipo_B34"/>
      <sheetName val="Tipo_C14"/>
      <sheetName val="Tipo_C24"/>
      <sheetName val="Tipo_C34"/>
      <sheetName val="Tipo_D14"/>
      <sheetName val="Tipo_D24"/>
      <sheetName val="Tipo_D34"/>
      <sheetName val="Avan_Var4"/>
      <sheetName val="Avan_UF14"/>
      <sheetName val="Avan_UF24"/>
      <sheetName val="Avan_UF34"/>
      <sheetName val="Avan_UF4_4"/>
      <sheetName val="Plan_de_Obras4"/>
      <sheetName val="Hoja_24"/>
      <sheetName val="Valores_consolidados1"/>
      <sheetName val="Tipo_A11"/>
      <sheetName val="Tipo_A21"/>
      <sheetName val="Tipo_A31"/>
      <sheetName val="Tipo_B11"/>
      <sheetName val="Tipo_B21"/>
      <sheetName val="Tipo_B31"/>
      <sheetName val="Tipo_C11"/>
      <sheetName val="Tipo_C21"/>
      <sheetName val="Tipo_C31"/>
      <sheetName val="Tipo_D11"/>
      <sheetName val="Tipo_D21"/>
      <sheetName val="Tipo_D31"/>
      <sheetName val="Valores_consolidados"/>
      <sheetName val="Tipo_A1"/>
      <sheetName val="Tipo_A2"/>
      <sheetName val="Tipo_A3"/>
      <sheetName val="Tipo_B1"/>
      <sheetName val="Tipo_B2"/>
      <sheetName val="Tipo_B3"/>
      <sheetName val="Tipo_C1"/>
      <sheetName val="Tipo_C2"/>
      <sheetName val="Tipo_C3"/>
      <sheetName val="Tipo_D1"/>
      <sheetName val="Tipo_D2"/>
      <sheetName val="Tipo_D3"/>
      <sheetName val="Avan_Var"/>
      <sheetName val="Avan_UF1"/>
      <sheetName val="Avan_UF2"/>
      <sheetName val="Avan_UF3"/>
      <sheetName val="Avan_UF4_"/>
      <sheetName val="Plan_de_Obras"/>
      <sheetName val="Hoja_2"/>
      <sheetName val="Avan_Var1"/>
      <sheetName val="Avan_UF11"/>
      <sheetName val="Avan_UF21"/>
      <sheetName val="Avan_UF31"/>
      <sheetName val="Avan_UF4_1"/>
      <sheetName val="Plan_de_Obras1"/>
      <sheetName val="Hoja_21"/>
      <sheetName val="Valores_consolidados2"/>
      <sheetName val="Tipo_A12"/>
      <sheetName val="Tipo_A22"/>
      <sheetName val="Tipo_A32"/>
      <sheetName val="Tipo_B12"/>
      <sheetName val="Tipo_B22"/>
      <sheetName val="Tipo_B32"/>
      <sheetName val="Tipo_C12"/>
      <sheetName val="Tipo_C22"/>
      <sheetName val="Tipo_C32"/>
      <sheetName val="Tipo_D12"/>
      <sheetName val="Tipo_D22"/>
      <sheetName val="Tipo_D32"/>
      <sheetName val="Avan_Var2"/>
      <sheetName val="Avan_UF12"/>
      <sheetName val="Avan_UF22"/>
      <sheetName val="Avan_UF32"/>
      <sheetName val="Avan_UF4_2"/>
      <sheetName val="Plan_de_Obras2"/>
      <sheetName val="Hoja_22"/>
      <sheetName val="Valores_consolidados3"/>
      <sheetName val="Tipo_A13"/>
      <sheetName val="Tipo_A23"/>
      <sheetName val="Tipo_A33"/>
      <sheetName val="Tipo_B13"/>
      <sheetName val="Tipo_B23"/>
      <sheetName val="Tipo_B33"/>
      <sheetName val="Tipo_C13"/>
      <sheetName val="Tipo_C23"/>
      <sheetName val="Tipo_C33"/>
      <sheetName val="Tipo_D13"/>
      <sheetName val="Tipo_D23"/>
      <sheetName val="Tipo_D33"/>
      <sheetName val="Avan_Var3"/>
      <sheetName val="Avan_UF13"/>
      <sheetName val="Avan_UF23"/>
      <sheetName val="Avan_UF33"/>
      <sheetName val="Avan_UF4_3"/>
      <sheetName val="Plan_de_Obras3"/>
      <sheetName val="Hoja_23"/>
      <sheetName val="DUB-823"/>
      <sheetName val="GPI 526"/>
      <sheetName val="SKJ452"/>
      <sheetName val="ITA878"/>
      <sheetName val="AEA-944"/>
      <sheetName val="XXJ617"/>
      <sheetName val="SNG_855"/>
      <sheetName val="VEA 374"/>
      <sheetName val="HFB024"/>
      <sheetName val="PAJ825"/>
      <sheetName val="Item"/>
      <sheetName val="Patrimonio_neto_personal"/>
      <sheetName val="PRESUPUESTOS-REV1_xls"/>
      <sheetName val="Patrimonio_neto_personal1"/>
      <sheetName val="PRESUPUESTOS-REV1_xls1"/>
      <sheetName val="Patrimonio_neto_personal2"/>
      <sheetName val="PRESUPUESTOS-REV1_xls2"/>
      <sheetName val="MDC-1_COLOCACION_6"/>
      <sheetName val="D-20_COLOCACION_6"/>
      <sheetName val="TRANSPORTE_MEZCLA_ASFALTICA6"/>
      <sheetName val="EXT_microagomerado6"/>
      <sheetName val="Tramo_26"/>
      <sheetName val="MYE_OBRA6"/>
      <sheetName val="Grafico_Avance6"/>
      <sheetName val="BASE_DE_DATOS_DE_PRECIOS6"/>
      <sheetName val="Patrimonio_neto_personal4"/>
      <sheetName val="PRESUPUESTOS-REV1_xls4"/>
      <sheetName val="Patrimonio_neto_personal3"/>
      <sheetName val="PRESUPUESTOS-REV1_xls3"/>
      <sheetName val="MDC-1_COLOCACION_7"/>
      <sheetName val="D-20_COLOCACION_7"/>
      <sheetName val="TRANSPORTE_MEZCLA_ASFALTICA7"/>
      <sheetName val="EXT_microagomerado7"/>
      <sheetName val="Tramo_27"/>
      <sheetName val="MYE_OBRA7"/>
      <sheetName val="Grafico_Avance7"/>
      <sheetName val="BASE_DE_DATOS_DE_PRECIOS7"/>
      <sheetName val="Valores_consolidados5"/>
      <sheetName val="Tipo_A15"/>
      <sheetName val="Tipo_A25"/>
      <sheetName val="Tipo_A35"/>
      <sheetName val="Tipo_B15"/>
      <sheetName val="Tipo_B25"/>
      <sheetName val="Tipo_B35"/>
      <sheetName val="Tipo_C15"/>
      <sheetName val="Tipo_C25"/>
      <sheetName val="Tipo_C35"/>
      <sheetName val="Tipo_D15"/>
      <sheetName val="Tipo_D25"/>
      <sheetName val="Tipo_D35"/>
      <sheetName val="Patrimonio_neto_personal5"/>
      <sheetName val="PRESUPUESTOS-REV1_xls5"/>
      <sheetName val="Avan_Var5"/>
      <sheetName val="Avan_UF15"/>
      <sheetName val="Avan_UF25"/>
      <sheetName val="Avan_UF35"/>
      <sheetName val="Avan_UF4_5"/>
      <sheetName val="Plan_de_Obras5"/>
      <sheetName val="Hoja_25"/>
      <sheetName val="BCE-ENERO-2004"/>
      <sheetName val="Relación De Equipos"/>
      <sheetName val="M.OBRA"/>
      <sheetName val="HER"/>
      <sheetName val="MAT"/>
      <sheetName val="PER"/>
      <sheetName val="[PRESUPUESTOS-R_x0000_耽1._x0000__x0000_㙊辎簎䣼ꦱ_xdb30_疏揤S"/>
      <sheetName val="BASE"/>
      <sheetName val="Base de Diseño"/>
      <sheetName val="civ_roma"/>
      <sheetName val="octubre"/>
      <sheetName val="AIU"/>
      <sheetName val="Constantes Generales"/>
      <sheetName val="Prestaciones Sociales"/>
      <sheetName val="ZF"/>
      <sheetName val="HE-BA"/>
      <sheetName val="MC SF GAVIONES"/>
      <sheetName val="Dominios"/>
      <sheetName val="Base de datos cuadrillas"/>
      <sheetName val="Listas de apoyo Social"/>
      <sheetName val="Listas de apoyo"/>
      <sheetName val="PREACTA 28"/>
      <sheetName val="ACTA PARCIAL 1"/>
      <sheetName val="Base Datos"/>
      <sheetName val="M-NP-12"/>
    </sheetNames>
    <sheetDataSet>
      <sheetData sheetId="0">
        <row r="2">
          <cell r="A2">
            <v>0</v>
          </cell>
        </row>
      </sheetData>
      <sheetData sheetId="1">
        <row r="2">
          <cell r="A2">
            <v>0</v>
          </cell>
        </row>
      </sheetData>
      <sheetData sheetId="2" refreshError="1">
        <row r="2">
          <cell r="A2">
            <v>0</v>
          </cell>
        </row>
        <row r="5">
          <cell r="A5" t="str">
            <v>S4</v>
          </cell>
          <cell r="B5" t="str">
            <v>T1</v>
          </cell>
          <cell r="C5" t="str">
            <v>T2</v>
          </cell>
          <cell r="D5" t="str">
            <v>T3</v>
          </cell>
          <cell r="F5">
            <v>20</v>
          </cell>
          <cell r="G5" t="str">
            <v>T1</v>
          </cell>
          <cell r="H5" t="str">
            <v>T2</v>
          </cell>
          <cell r="I5" t="str">
            <v>T3</v>
          </cell>
          <cell r="K5">
            <v>0</v>
          </cell>
          <cell r="L5" t="str">
            <v>T1</v>
          </cell>
          <cell r="M5" t="str">
            <v>T2</v>
          </cell>
          <cell r="N5" t="str">
            <v>T3</v>
          </cell>
        </row>
        <row r="6">
          <cell r="A6" t="str">
            <v>S1</v>
          </cell>
          <cell r="B6">
            <v>20</v>
          </cell>
          <cell r="C6">
            <v>20</v>
          </cell>
          <cell r="D6">
            <v>20</v>
          </cell>
          <cell r="F6" t="str">
            <v>S1</v>
          </cell>
          <cell r="G6">
            <v>20</v>
          </cell>
          <cell r="H6">
            <v>20</v>
          </cell>
          <cell r="I6">
            <v>25</v>
          </cell>
          <cell r="K6" t="str">
            <v>S1</v>
          </cell>
          <cell r="L6">
            <v>25</v>
          </cell>
          <cell r="M6">
            <v>30</v>
          </cell>
          <cell r="N6">
            <v>35</v>
          </cell>
        </row>
        <row r="7">
          <cell r="A7" t="str">
            <v>S2</v>
          </cell>
          <cell r="B7">
            <v>15</v>
          </cell>
          <cell r="C7">
            <v>20</v>
          </cell>
          <cell r="D7">
            <v>20</v>
          </cell>
          <cell r="F7" t="str">
            <v>S2</v>
          </cell>
          <cell r="G7">
            <v>20</v>
          </cell>
          <cell r="H7">
            <v>20</v>
          </cell>
          <cell r="I7">
            <v>25</v>
          </cell>
          <cell r="K7" t="str">
            <v>S2</v>
          </cell>
          <cell r="L7">
            <v>20</v>
          </cell>
          <cell r="M7">
            <v>25</v>
          </cell>
          <cell r="N7">
            <v>25</v>
          </cell>
        </row>
        <row r="8">
          <cell r="A8" t="str">
            <v>S4</v>
          </cell>
          <cell r="B8">
            <v>15</v>
          </cell>
          <cell r="C8">
            <v>15</v>
          </cell>
          <cell r="D8">
            <v>15</v>
          </cell>
          <cell r="F8" t="str">
            <v>S4</v>
          </cell>
          <cell r="G8">
            <v>15</v>
          </cell>
          <cell r="H8">
            <v>20</v>
          </cell>
          <cell r="I8">
            <v>20</v>
          </cell>
          <cell r="K8" t="str">
            <v>S4</v>
          </cell>
          <cell r="L8">
            <v>15</v>
          </cell>
          <cell r="M8">
            <v>15</v>
          </cell>
          <cell r="N8">
            <v>20</v>
          </cell>
        </row>
        <row r="12">
          <cell r="B12" t="str">
            <v>T1</v>
          </cell>
          <cell r="C12" t="str">
            <v>T2</v>
          </cell>
          <cell r="D12" t="str">
            <v>T3</v>
          </cell>
          <cell r="F12">
            <v>0</v>
          </cell>
          <cell r="G12" t="str">
            <v>T1</v>
          </cell>
          <cell r="H12" t="str">
            <v>T2</v>
          </cell>
          <cell r="I12" t="str">
            <v>T3</v>
          </cell>
          <cell r="K12">
            <v>0</v>
          </cell>
          <cell r="L12" t="str">
            <v>T1</v>
          </cell>
          <cell r="M12" t="str">
            <v>T2</v>
          </cell>
          <cell r="N12" t="str">
            <v>T3</v>
          </cell>
        </row>
        <row r="13">
          <cell r="A13" t="str">
            <v>S1</v>
          </cell>
          <cell r="B13">
            <v>25</v>
          </cell>
          <cell r="C13">
            <v>35</v>
          </cell>
          <cell r="D13">
            <v>35</v>
          </cell>
          <cell r="F13" t="str">
            <v>S1</v>
          </cell>
          <cell r="G13">
            <v>35</v>
          </cell>
          <cell r="H13">
            <v>45</v>
          </cell>
          <cell r="I13">
            <v>45</v>
          </cell>
          <cell r="K13" t="str">
            <v>S1</v>
          </cell>
          <cell r="L13">
            <v>40</v>
          </cell>
          <cell r="M13">
            <v>40</v>
          </cell>
          <cell r="N13">
            <v>45</v>
          </cell>
        </row>
        <row r="14">
          <cell r="A14" t="str">
            <v>S2</v>
          </cell>
          <cell r="B14">
            <v>20</v>
          </cell>
          <cell r="C14">
            <v>20</v>
          </cell>
          <cell r="D14">
            <v>20</v>
          </cell>
          <cell r="F14" t="str">
            <v>S2</v>
          </cell>
          <cell r="G14">
            <v>35</v>
          </cell>
          <cell r="H14">
            <v>35</v>
          </cell>
          <cell r="I14">
            <v>35</v>
          </cell>
          <cell r="K14" t="str">
            <v>S2</v>
          </cell>
          <cell r="L14">
            <v>30</v>
          </cell>
          <cell r="M14">
            <v>30</v>
          </cell>
          <cell r="N14">
            <v>40</v>
          </cell>
        </row>
        <row r="15">
          <cell r="A15" t="str">
            <v>S4</v>
          </cell>
          <cell r="B15">
            <v>20</v>
          </cell>
          <cell r="C15">
            <v>20</v>
          </cell>
          <cell r="D15">
            <v>15</v>
          </cell>
          <cell r="F15" t="str">
            <v>S4</v>
          </cell>
          <cell r="G15">
            <v>30</v>
          </cell>
          <cell r="H15">
            <v>20</v>
          </cell>
          <cell r="I15">
            <v>20</v>
          </cell>
          <cell r="K15" t="str">
            <v>S4</v>
          </cell>
          <cell r="L15">
            <v>25</v>
          </cell>
          <cell r="M15">
            <v>30</v>
          </cell>
          <cell r="N15">
            <v>35</v>
          </cell>
        </row>
        <row r="19">
          <cell r="B19" t="str">
            <v>T1</v>
          </cell>
          <cell r="C19" t="str">
            <v>T2</v>
          </cell>
          <cell r="D19" t="str">
            <v>T3</v>
          </cell>
          <cell r="F19">
            <v>0</v>
          </cell>
          <cell r="G19" t="str">
            <v>T1</v>
          </cell>
          <cell r="H19" t="str">
            <v>T2</v>
          </cell>
          <cell r="I19" t="str">
            <v>T3</v>
          </cell>
          <cell r="K19">
            <v>0</v>
          </cell>
          <cell r="L19" t="str">
            <v>T1</v>
          </cell>
          <cell r="M19" t="str">
            <v>T2</v>
          </cell>
          <cell r="N19" t="str">
            <v>T3</v>
          </cell>
        </row>
        <row r="20">
          <cell r="A20" t="str">
            <v>S1</v>
          </cell>
          <cell r="B20">
            <v>10</v>
          </cell>
          <cell r="C20">
            <v>10</v>
          </cell>
          <cell r="D20">
            <v>12</v>
          </cell>
          <cell r="F20" t="str">
            <v>S1</v>
          </cell>
          <cell r="G20">
            <v>10</v>
          </cell>
          <cell r="H20">
            <v>10</v>
          </cell>
          <cell r="I20">
            <v>12</v>
          </cell>
          <cell r="K20" t="str">
            <v>S1</v>
          </cell>
          <cell r="L20">
            <v>10</v>
          </cell>
          <cell r="M20">
            <v>10</v>
          </cell>
          <cell r="N20">
            <v>10</v>
          </cell>
        </row>
        <row r="21">
          <cell r="A21" t="str">
            <v>S2</v>
          </cell>
          <cell r="B21">
            <v>10</v>
          </cell>
          <cell r="C21">
            <v>10</v>
          </cell>
          <cell r="D21">
            <v>12</v>
          </cell>
          <cell r="F21" t="str">
            <v>S2</v>
          </cell>
          <cell r="G21">
            <v>7.5</v>
          </cell>
          <cell r="H21">
            <v>7.5</v>
          </cell>
          <cell r="I21">
            <v>12</v>
          </cell>
          <cell r="K21" t="str">
            <v>S2</v>
          </cell>
          <cell r="L21">
            <v>10</v>
          </cell>
          <cell r="M21">
            <v>10</v>
          </cell>
          <cell r="N21">
            <v>10</v>
          </cell>
        </row>
        <row r="22">
          <cell r="A22" t="str">
            <v>S4</v>
          </cell>
          <cell r="B22">
            <v>5</v>
          </cell>
          <cell r="C22">
            <v>7.5</v>
          </cell>
          <cell r="D22">
            <v>10</v>
          </cell>
          <cell r="F22" t="str">
            <v>S4</v>
          </cell>
          <cell r="G22">
            <v>5</v>
          </cell>
          <cell r="H22">
            <v>7.5</v>
          </cell>
          <cell r="I22">
            <v>10</v>
          </cell>
          <cell r="K22" t="str">
            <v>S4</v>
          </cell>
          <cell r="L22">
            <v>7.5</v>
          </cell>
          <cell r="M22">
            <v>7.5</v>
          </cell>
          <cell r="N22">
            <v>7.5</v>
          </cell>
        </row>
        <row r="25">
          <cell r="B25" t="str">
            <v>T1</v>
          </cell>
          <cell r="C25" t="str">
            <v>T2</v>
          </cell>
          <cell r="D25" t="str">
            <v>T3</v>
          </cell>
          <cell r="F25">
            <v>0</v>
          </cell>
          <cell r="G25" t="str">
            <v>T1</v>
          </cell>
          <cell r="H25" t="str">
            <v>T2</v>
          </cell>
          <cell r="I25" t="str">
            <v>T3</v>
          </cell>
          <cell r="K25">
            <v>0</v>
          </cell>
          <cell r="L25" t="str">
            <v>T1</v>
          </cell>
          <cell r="M25" t="str">
            <v>T2</v>
          </cell>
          <cell r="N25" t="str">
            <v>T3</v>
          </cell>
        </row>
        <row r="26">
          <cell r="A26" t="str">
            <v>S0</v>
          </cell>
          <cell r="B26">
            <v>25</v>
          </cell>
          <cell r="C26">
            <v>25</v>
          </cell>
          <cell r="D26">
            <v>25</v>
          </cell>
          <cell r="F26" t="str">
            <v>S0</v>
          </cell>
          <cell r="G26">
            <v>25</v>
          </cell>
          <cell r="H26">
            <v>25</v>
          </cell>
          <cell r="I26">
            <v>25</v>
          </cell>
          <cell r="K26" t="str">
            <v>S0</v>
          </cell>
          <cell r="L26">
            <v>25</v>
          </cell>
          <cell r="M26">
            <v>25</v>
          </cell>
          <cell r="N26">
            <v>25</v>
          </cell>
        </row>
      </sheetData>
      <sheetData sheetId="3" refreshError="1">
        <row r="2">
          <cell r="A2">
            <v>0</v>
          </cell>
          <cell r="B2">
            <v>100</v>
          </cell>
          <cell r="C2">
            <v>200</v>
          </cell>
          <cell r="D2">
            <v>500</v>
          </cell>
          <cell r="E2">
            <v>1000</v>
          </cell>
          <cell r="F2">
            <v>2500</v>
          </cell>
        </row>
        <row r="3">
          <cell r="A3" t="str">
            <v>S1</v>
          </cell>
          <cell r="B3">
            <v>12</v>
          </cell>
          <cell r="C3">
            <v>10</v>
          </cell>
          <cell r="D3">
            <v>10</v>
          </cell>
          <cell r="E3">
            <v>20</v>
          </cell>
          <cell r="F3">
            <v>25</v>
          </cell>
        </row>
        <row r="4">
          <cell r="A4" t="str">
            <v>S2</v>
          </cell>
          <cell r="B4">
            <v>12</v>
          </cell>
          <cell r="C4">
            <v>10</v>
          </cell>
          <cell r="D4">
            <v>10</v>
          </cell>
          <cell r="E4">
            <v>15</v>
          </cell>
          <cell r="F4">
            <v>20</v>
          </cell>
        </row>
        <row r="5">
          <cell r="A5" t="str">
            <v>S4</v>
          </cell>
          <cell r="B5">
            <v>12</v>
          </cell>
          <cell r="C5">
            <v>10</v>
          </cell>
          <cell r="D5">
            <v>15</v>
          </cell>
          <cell r="E5">
            <v>15</v>
          </cell>
          <cell r="F5">
            <v>20</v>
          </cell>
        </row>
        <row r="8">
          <cell r="A8" t="str">
            <v>S4</v>
          </cell>
          <cell r="B8">
            <v>100</v>
          </cell>
          <cell r="C8">
            <v>200</v>
          </cell>
          <cell r="D8">
            <v>500</v>
          </cell>
          <cell r="E8">
            <v>1000</v>
          </cell>
          <cell r="F8">
            <v>2500</v>
          </cell>
        </row>
        <row r="9">
          <cell r="A9" t="str">
            <v>S1</v>
          </cell>
          <cell r="B9">
            <v>24</v>
          </cell>
          <cell r="C9">
            <v>26</v>
          </cell>
          <cell r="D9">
            <v>31</v>
          </cell>
          <cell r="E9">
            <v>26</v>
          </cell>
          <cell r="F9">
            <v>31</v>
          </cell>
        </row>
        <row r="10">
          <cell r="A10" t="str">
            <v>S2</v>
          </cell>
          <cell r="B10">
            <v>12</v>
          </cell>
          <cell r="C10">
            <v>14</v>
          </cell>
          <cell r="D10">
            <v>20</v>
          </cell>
          <cell r="E10">
            <v>18</v>
          </cell>
          <cell r="F10">
            <v>33</v>
          </cell>
        </row>
        <row r="11">
          <cell r="A11" t="str">
            <v>S4</v>
          </cell>
          <cell r="B11">
            <v>5</v>
          </cell>
          <cell r="C11">
            <v>11</v>
          </cell>
          <cell r="D11">
            <v>11</v>
          </cell>
          <cell r="E11">
            <v>18</v>
          </cell>
          <cell r="F11">
            <v>33</v>
          </cell>
        </row>
        <row r="14">
          <cell r="A14" t="str">
            <v>S2</v>
          </cell>
          <cell r="B14">
            <v>100</v>
          </cell>
          <cell r="C14">
            <v>200</v>
          </cell>
          <cell r="D14">
            <v>500</v>
          </cell>
          <cell r="E14">
            <v>1000</v>
          </cell>
          <cell r="F14">
            <v>2500</v>
          </cell>
        </row>
        <row r="15">
          <cell r="A15" t="str">
            <v>S1</v>
          </cell>
          <cell r="B15">
            <v>9</v>
          </cell>
          <cell r="C15">
            <v>11</v>
          </cell>
          <cell r="D15">
            <v>12</v>
          </cell>
          <cell r="E15">
            <v>12</v>
          </cell>
          <cell r="F15">
            <v>12</v>
          </cell>
        </row>
        <row r="16">
          <cell r="A16" t="str">
            <v>S2</v>
          </cell>
          <cell r="B16">
            <v>9</v>
          </cell>
          <cell r="C16">
            <v>11</v>
          </cell>
          <cell r="D16">
            <v>12</v>
          </cell>
          <cell r="E16">
            <v>12</v>
          </cell>
          <cell r="F16">
            <v>12</v>
          </cell>
        </row>
        <row r="17">
          <cell r="A17" t="str">
            <v>S4</v>
          </cell>
          <cell r="B17">
            <v>9</v>
          </cell>
          <cell r="C17">
            <v>7</v>
          </cell>
          <cell r="D17">
            <v>12</v>
          </cell>
          <cell r="E17">
            <v>12</v>
          </cell>
          <cell r="F17">
            <v>12</v>
          </cell>
        </row>
      </sheetData>
      <sheetData sheetId="4">
        <row r="2">
          <cell r="A2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>
        <row r="2">
          <cell r="A2">
            <v>0</v>
          </cell>
        </row>
      </sheetData>
      <sheetData sheetId="53">
        <row r="2">
          <cell r="A2">
            <v>0</v>
          </cell>
        </row>
      </sheetData>
      <sheetData sheetId="54">
        <row r="2">
          <cell r="A2">
            <v>0</v>
          </cell>
        </row>
      </sheetData>
      <sheetData sheetId="55">
        <row r="2">
          <cell r="A2">
            <v>0</v>
          </cell>
        </row>
      </sheetData>
      <sheetData sheetId="56">
        <row r="2">
          <cell r="A2">
            <v>0</v>
          </cell>
        </row>
      </sheetData>
      <sheetData sheetId="57">
        <row r="2">
          <cell r="A2">
            <v>0</v>
          </cell>
        </row>
      </sheetData>
      <sheetData sheetId="58">
        <row r="2">
          <cell r="A2">
            <v>0</v>
          </cell>
        </row>
      </sheetData>
      <sheetData sheetId="59">
        <row r="2">
          <cell r="A2">
            <v>0</v>
          </cell>
        </row>
      </sheetData>
      <sheetData sheetId="60" refreshError="1"/>
      <sheetData sheetId="61" refreshError="1"/>
      <sheetData sheetId="62">
        <row r="2">
          <cell r="A2">
            <v>0</v>
          </cell>
        </row>
      </sheetData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>
        <row r="2">
          <cell r="A2">
            <v>0</v>
          </cell>
        </row>
      </sheetData>
      <sheetData sheetId="108">
        <row r="2">
          <cell r="A2">
            <v>0</v>
          </cell>
        </row>
      </sheetData>
      <sheetData sheetId="109">
        <row r="2">
          <cell r="A2">
            <v>0</v>
          </cell>
        </row>
      </sheetData>
      <sheetData sheetId="110">
        <row r="2">
          <cell r="A2">
            <v>0</v>
          </cell>
        </row>
      </sheetData>
      <sheetData sheetId="111">
        <row r="2">
          <cell r="A2">
            <v>0</v>
          </cell>
        </row>
      </sheetData>
      <sheetData sheetId="112">
        <row r="2">
          <cell r="A2">
            <v>0</v>
          </cell>
        </row>
      </sheetData>
      <sheetData sheetId="113">
        <row r="2">
          <cell r="A2">
            <v>0</v>
          </cell>
        </row>
      </sheetData>
      <sheetData sheetId="114">
        <row r="2">
          <cell r="A2">
            <v>0</v>
          </cell>
        </row>
      </sheetData>
      <sheetData sheetId="115">
        <row r="2">
          <cell r="A2">
            <v>0</v>
          </cell>
        </row>
      </sheetData>
      <sheetData sheetId="116">
        <row r="2">
          <cell r="A2">
            <v>0</v>
          </cell>
        </row>
      </sheetData>
      <sheetData sheetId="117">
        <row r="2">
          <cell r="A2">
            <v>0</v>
          </cell>
        </row>
      </sheetData>
      <sheetData sheetId="118">
        <row r="2">
          <cell r="A2">
            <v>0</v>
          </cell>
        </row>
      </sheetData>
      <sheetData sheetId="119">
        <row r="2">
          <cell r="A2">
            <v>0</v>
          </cell>
        </row>
      </sheetData>
      <sheetData sheetId="120">
        <row r="2">
          <cell r="A2">
            <v>0</v>
          </cell>
        </row>
      </sheetData>
      <sheetData sheetId="121">
        <row r="2">
          <cell r="A2">
            <v>0</v>
          </cell>
        </row>
      </sheetData>
      <sheetData sheetId="122">
        <row r="2">
          <cell r="A2">
            <v>0</v>
          </cell>
        </row>
      </sheetData>
      <sheetData sheetId="123">
        <row r="2">
          <cell r="A2">
            <v>0</v>
          </cell>
        </row>
      </sheetData>
      <sheetData sheetId="124">
        <row r="2">
          <cell r="A2">
            <v>0</v>
          </cell>
        </row>
      </sheetData>
      <sheetData sheetId="125">
        <row r="2">
          <cell r="A2">
            <v>0</v>
          </cell>
        </row>
      </sheetData>
      <sheetData sheetId="126">
        <row r="2">
          <cell r="A2">
            <v>0</v>
          </cell>
        </row>
      </sheetData>
      <sheetData sheetId="127">
        <row r="2">
          <cell r="A2">
            <v>0</v>
          </cell>
        </row>
      </sheetData>
      <sheetData sheetId="128">
        <row r="2">
          <cell r="A2">
            <v>0</v>
          </cell>
        </row>
      </sheetData>
      <sheetData sheetId="129">
        <row r="2">
          <cell r="A2">
            <v>0</v>
          </cell>
        </row>
      </sheetData>
      <sheetData sheetId="130">
        <row r="2">
          <cell r="A2">
            <v>0</v>
          </cell>
        </row>
      </sheetData>
      <sheetData sheetId="131">
        <row r="2">
          <cell r="A2">
            <v>0</v>
          </cell>
        </row>
      </sheetData>
      <sheetData sheetId="132">
        <row r="2">
          <cell r="A2">
            <v>0</v>
          </cell>
        </row>
      </sheetData>
      <sheetData sheetId="133">
        <row r="2">
          <cell r="A2">
            <v>0</v>
          </cell>
        </row>
      </sheetData>
      <sheetData sheetId="134">
        <row r="2">
          <cell r="A2">
            <v>0</v>
          </cell>
        </row>
      </sheetData>
      <sheetData sheetId="135">
        <row r="2">
          <cell r="A2">
            <v>0</v>
          </cell>
        </row>
      </sheetData>
      <sheetData sheetId="136">
        <row r="2">
          <cell r="A2">
            <v>0</v>
          </cell>
        </row>
      </sheetData>
      <sheetData sheetId="137">
        <row r="2">
          <cell r="A2">
            <v>0</v>
          </cell>
        </row>
      </sheetData>
      <sheetData sheetId="138">
        <row r="2">
          <cell r="A2">
            <v>0</v>
          </cell>
        </row>
      </sheetData>
      <sheetData sheetId="139">
        <row r="2">
          <cell r="A2">
            <v>0</v>
          </cell>
        </row>
      </sheetData>
      <sheetData sheetId="140">
        <row r="2">
          <cell r="A2">
            <v>0</v>
          </cell>
        </row>
      </sheetData>
      <sheetData sheetId="141">
        <row r="2">
          <cell r="A2">
            <v>0</v>
          </cell>
        </row>
      </sheetData>
      <sheetData sheetId="142">
        <row r="2">
          <cell r="A2">
            <v>0</v>
          </cell>
        </row>
      </sheetData>
      <sheetData sheetId="143">
        <row r="2">
          <cell r="A2">
            <v>0</v>
          </cell>
        </row>
      </sheetData>
      <sheetData sheetId="144">
        <row r="2">
          <cell r="A2">
            <v>0</v>
          </cell>
        </row>
      </sheetData>
      <sheetData sheetId="145">
        <row r="2">
          <cell r="A2">
            <v>0</v>
          </cell>
        </row>
      </sheetData>
      <sheetData sheetId="146">
        <row r="2">
          <cell r="A2">
            <v>0</v>
          </cell>
        </row>
      </sheetData>
      <sheetData sheetId="147">
        <row r="2">
          <cell r="A2">
            <v>0</v>
          </cell>
        </row>
      </sheetData>
      <sheetData sheetId="148">
        <row r="2">
          <cell r="A2">
            <v>0</v>
          </cell>
        </row>
      </sheetData>
      <sheetData sheetId="149">
        <row r="2">
          <cell r="A2">
            <v>0</v>
          </cell>
        </row>
      </sheetData>
      <sheetData sheetId="150">
        <row r="2">
          <cell r="A2">
            <v>0</v>
          </cell>
        </row>
      </sheetData>
      <sheetData sheetId="151">
        <row r="2">
          <cell r="A2">
            <v>0</v>
          </cell>
        </row>
      </sheetData>
      <sheetData sheetId="152">
        <row r="2">
          <cell r="A2">
            <v>0</v>
          </cell>
        </row>
      </sheetData>
      <sheetData sheetId="153">
        <row r="2">
          <cell r="A2">
            <v>0</v>
          </cell>
        </row>
      </sheetData>
      <sheetData sheetId="154">
        <row r="2">
          <cell r="A2">
            <v>0</v>
          </cell>
        </row>
      </sheetData>
      <sheetData sheetId="155">
        <row r="2">
          <cell r="A2">
            <v>0</v>
          </cell>
        </row>
      </sheetData>
      <sheetData sheetId="156">
        <row r="2">
          <cell r="A2">
            <v>0</v>
          </cell>
        </row>
      </sheetData>
      <sheetData sheetId="157">
        <row r="2">
          <cell r="A2">
            <v>0</v>
          </cell>
        </row>
      </sheetData>
      <sheetData sheetId="158">
        <row r="2">
          <cell r="A2">
            <v>0</v>
          </cell>
        </row>
      </sheetData>
      <sheetData sheetId="159">
        <row r="2">
          <cell r="A2">
            <v>0</v>
          </cell>
        </row>
      </sheetData>
      <sheetData sheetId="160">
        <row r="2">
          <cell r="A2">
            <v>0</v>
          </cell>
        </row>
      </sheetData>
      <sheetData sheetId="161">
        <row r="2">
          <cell r="A2">
            <v>0</v>
          </cell>
        </row>
      </sheetData>
      <sheetData sheetId="162">
        <row r="2">
          <cell r="A2">
            <v>0</v>
          </cell>
        </row>
      </sheetData>
      <sheetData sheetId="163">
        <row r="2">
          <cell r="A2">
            <v>0</v>
          </cell>
        </row>
      </sheetData>
      <sheetData sheetId="164">
        <row r="2">
          <cell r="A2">
            <v>0</v>
          </cell>
        </row>
      </sheetData>
      <sheetData sheetId="165">
        <row r="2">
          <cell r="A2">
            <v>0</v>
          </cell>
        </row>
      </sheetData>
      <sheetData sheetId="166">
        <row r="2">
          <cell r="A2">
            <v>0</v>
          </cell>
        </row>
      </sheetData>
      <sheetData sheetId="167">
        <row r="2">
          <cell r="A2">
            <v>0</v>
          </cell>
        </row>
      </sheetData>
      <sheetData sheetId="168">
        <row r="2">
          <cell r="A2">
            <v>0</v>
          </cell>
        </row>
      </sheetData>
      <sheetData sheetId="169">
        <row r="2">
          <cell r="A2">
            <v>0</v>
          </cell>
        </row>
      </sheetData>
      <sheetData sheetId="170">
        <row r="2">
          <cell r="A2">
            <v>0</v>
          </cell>
        </row>
      </sheetData>
      <sheetData sheetId="171">
        <row r="2">
          <cell r="A2">
            <v>0</v>
          </cell>
        </row>
      </sheetData>
      <sheetData sheetId="172">
        <row r="2">
          <cell r="A2">
            <v>0</v>
          </cell>
        </row>
      </sheetData>
      <sheetData sheetId="173">
        <row r="2">
          <cell r="A2">
            <v>0</v>
          </cell>
        </row>
      </sheetData>
      <sheetData sheetId="174">
        <row r="2">
          <cell r="A2">
            <v>0</v>
          </cell>
        </row>
      </sheetData>
      <sheetData sheetId="175">
        <row r="2">
          <cell r="A2">
            <v>0</v>
          </cell>
        </row>
      </sheetData>
      <sheetData sheetId="176">
        <row r="2">
          <cell r="A2">
            <v>0</v>
          </cell>
        </row>
      </sheetData>
      <sheetData sheetId="177">
        <row r="2">
          <cell r="A2">
            <v>0</v>
          </cell>
        </row>
      </sheetData>
      <sheetData sheetId="178">
        <row r="2">
          <cell r="A2">
            <v>0</v>
          </cell>
        </row>
      </sheetData>
      <sheetData sheetId="179">
        <row r="2">
          <cell r="A2">
            <v>0</v>
          </cell>
        </row>
      </sheetData>
      <sheetData sheetId="180">
        <row r="2">
          <cell r="A2">
            <v>0</v>
          </cell>
        </row>
      </sheetData>
      <sheetData sheetId="181">
        <row r="2">
          <cell r="A2">
            <v>0</v>
          </cell>
        </row>
      </sheetData>
      <sheetData sheetId="182">
        <row r="2">
          <cell r="A2">
            <v>0</v>
          </cell>
        </row>
      </sheetData>
      <sheetData sheetId="183">
        <row r="2">
          <cell r="A2">
            <v>0</v>
          </cell>
        </row>
      </sheetData>
      <sheetData sheetId="184">
        <row r="2">
          <cell r="A2">
            <v>0</v>
          </cell>
        </row>
      </sheetData>
      <sheetData sheetId="185">
        <row r="2">
          <cell r="A2">
            <v>0</v>
          </cell>
        </row>
      </sheetData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>
        <row r="2">
          <cell r="A2">
            <v>0</v>
          </cell>
        </row>
      </sheetData>
      <sheetData sheetId="194">
        <row r="2">
          <cell r="A2">
            <v>0</v>
          </cell>
        </row>
      </sheetData>
      <sheetData sheetId="195">
        <row r="2">
          <cell r="A2">
            <v>0</v>
          </cell>
        </row>
      </sheetData>
      <sheetData sheetId="196">
        <row r="2">
          <cell r="A2">
            <v>0</v>
          </cell>
        </row>
      </sheetData>
      <sheetData sheetId="197">
        <row r="2">
          <cell r="A2">
            <v>0</v>
          </cell>
        </row>
      </sheetData>
      <sheetData sheetId="198">
        <row r="2">
          <cell r="A2">
            <v>0</v>
          </cell>
        </row>
      </sheetData>
      <sheetData sheetId="199">
        <row r="2">
          <cell r="A2">
            <v>0</v>
          </cell>
        </row>
      </sheetData>
      <sheetData sheetId="200">
        <row r="2">
          <cell r="A2">
            <v>0</v>
          </cell>
        </row>
      </sheetData>
      <sheetData sheetId="201">
        <row r="2">
          <cell r="A2">
            <v>0</v>
          </cell>
        </row>
      </sheetData>
      <sheetData sheetId="202">
        <row r="2">
          <cell r="A2">
            <v>0</v>
          </cell>
        </row>
      </sheetData>
      <sheetData sheetId="203">
        <row r="2">
          <cell r="A2">
            <v>0</v>
          </cell>
        </row>
      </sheetData>
      <sheetData sheetId="204">
        <row r="2">
          <cell r="A2">
            <v>0</v>
          </cell>
        </row>
      </sheetData>
      <sheetData sheetId="205">
        <row r="2">
          <cell r="A2">
            <v>0</v>
          </cell>
        </row>
      </sheetData>
      <sheetData sheetId="206">
        <row r="2">
          <cell r="A2">
            <v>0</v>
          </cell>
        </row>
      </sheetData>
      <sheetData sheetId="207">
        <row r="2">
          <cell r="A2">
            <v>0</v>
          </cell>
        </row>
      </sheetData>
      <sheetData sheetId="208">
        <row r="2">
          <cell r="A2">
            <v>0</v>
          </cell>
        </row>
      </sheetData>
      <sheetData sheetId="209">
        <row r="2">
          <cell r="A2">
            <v>0</v>
          </cell>
        </row>
      </sheetData>
      <sheetData sheetId="210" refreshError="1"/>
      <sheetData sheetId="211" refreshError="1"/>
      <sheetData sheetId="212">
        <row r="2">
          <cell r="A2">
            <v>0</v>
          </cell>
        </row>
      </sheetData>
      <sheetData sheetId="213">
        <row r="2">
          <cell r="A2">
            <v>0</v>
          </cell>
        </row>
      </sheetData>
      <sheetData sheetId="214">
        <row r="2">
          <cell r="A2">
            <v>0</v>
          </cell>
        </row>
      </sheetData>
      <sheetData sheetId="215">
        <row r="2">
          <cell r="A2">
            <v>0</v>
          </cell>
        </row>
      </sheetData>
      <sheetData sheetId="216">
        <row r="2">
          <cell r="A2">
            <v>0</v>
          </cell>
        </row>
      </sheetData>
      <sheetData sheetId="217" refreshError="1"/>
      <sheetData sheetId="218" refreshError="1"/>
      <sheetData sheetId="219">
        <row r="2">
          <cell r="A2">
            <v>0</v>
          </cell>
        </row>
      </sheetData>
      <sheetData sheetId="220">
        <row r="2">
          <cell r="A2">
            <v>0</v>
          </cell>
        </row>
      </sheetData>
      <sheetData sheetId="221">
        <row r="2">
          <cell r="A2">
            <v>0</v>
          </cell>
        </row>
      </sheetData>
      <sheetData sheetId="222">
        <row r="2">
          <cell r="A2">
            <v>0</v>
          </cell>
        </row>
      </sheetData>
      <sheetData sheetId="223">
        <row r="2">
          <cell r="A2">
            <v>0</v>
          </cell>
        </row>
      </sheetData>
      <sheetData sheetId="224">
        <row r="2">
          <cell r="A2">
            <v>0</v>
          </cell>
        </row>
      </sheetData>
      <sheetData sheetId="225">
        <row r="2">
          <cell r="A2">
            <v>0</v>
          </cell>
        </row>
      </sheetData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>
        <row r="2">
          <cell r="A2">
            <v>0</v>
          </cell>
        </row>
      </sheetData>
      <sheetData sheetId="237">
        <row r="2">
          <cell r="A2">
            <v>0</v>
          </cell>
        </row>
      </sheetData>
      <sheetData sheetId="238">
        <row r="2">
          <cell r="A2">
            <v>0</v>
          </cell>
        </row>
      </sheetData>
      <sheetData sheetId="239">
        <row r="2">
          <cell r="A2">
            <v>0</v>
          </cell>
        </row>
      </sheetData>
      <sheetData sheetId="240">
        <row r="2">
          <cell r="A2">
            <v>0</v>
          </cell>
        </row>
      </sheetData>
      <sheetData sheetId="241">
        <row r="2">
          <cell r="A2">
            <v>0</v>
          </cell>
        </row>
      </sheetData>
      <sheetData sheetId="242">
        <row r="2">
          <cell r="A2">
            <v>0</v>
          </cell>
        </row>
      </sheetData>
      <sheetData sheetId="243">
        <row r="2">
          <cell r="A2">
            <v>0</v>
          </cell>
        </row>
      </sheetData>
      <sheetData sheetId="244">
        <row r="2">
          <cell r="A2">
            <v>0</v>
          </cell>
        </row>
      </sheetData>
      <sheetData sheetId="245">
        <row r="2">
          <cell r="A2">
            <v>0</v>
          </cell>
        </row>
      </sheetData>
      <sheetData sheetId="246">
        <row r="2">
          <cell r="A2">
            <v>0</v>
          </cell>
        </row>
      </sheetData>
      <sheetData sheetId="247">
        <row r="2">
          <cell r="A2">
            <v>0</v>
          </cell>
        </row>
      </sheetData>
      <sheetData sheetId="248">
        <row r="2">
          <cell r="A2">
            <v>0</v>
          </cell>
        </row>
      </sheetData>
      <sheetData sheetId="249">
        <row r="2">
          <cell r="A2">
            <v>0</v>
          </cell>
        </row>
      </sheetData>
      <sheetData sheetId="250">
        <row r="2">
          <cell r="A2">
            <v>0</v>
          </cell>
        </row>
      </sheetData>
      <sheetData sheetId="251">
        <row r="2">
          <cell r="A2">
            <v>0</v>
          </cell>
        </row>
      </sheetData>
      <sheetData sheetId="252">
        <row r="2">
          <cell r="A2">
            <v>0</v>
          </cell>
        </row>
      </sheetData>
      <sheetData sheetId="253">
        <row r="2">
          <cell r="A2">
            <v>0</v>
          </cell>
        </row>
      </sheetData>
      <sheetData sheetId="254">
        <row r="2">
          <cell r="A2">
            <v>0</v>
          </cell>
        </row>
      </sheetData>
      <sheetData sheetId="255">
        <row r="2">
          <cell r="A2">
            <v>0</v>
          </cell>
        </row>
      </sheetData>
      <sheetData sheetId="256">
        <row r="2">
          <cell r="A2">
            <v>0</v>
          </cell>
        </row>
      </sheetData>
      <sheetData sheetId="257">
        <row r="2">
          <cell r="A2">
            <v>0</v>
          </cell>
        </row>
      </sheetData>
      <sheetData sheetId="258">
        <row r="2">
          <cell r="A2">
            <v>0</v>
          </cell>
        </row>
      </sheetData>
      <sheetData sheetId="259">
        <row r="2">
          <cell r="A2">
            <v>0</v>
          </cell>
        </row>
      </sheetData>
      <sheetData sheetId="260">
        <row r="2">
          <cell r="A2">
            <v>0</v>
          </cell>
        </row>
      </sheetData>
      <sheetData sheetId="261">
        <row r="2">
          <cell r="A2">
            <v>0</v>
          </cell>
        </row>
      </sheetData>
      <sheetData sheetId="262">
        <row r="2">
          <cell r="A2">
            <v>0</v>
          </cell>
        </row>
      </sheetData>
      <sheetData sheetId="263">
        <row r="2">
          <cell r="A2">
            <v>0</v>
          </cell>
        </row>
      </sheetData>
      <sheetData sheetId="264">
        <row r="2">
          <cell r="A2">
            <v>0</v>
          </cell>
        </row>
      </sheetData>
      <sheetData sheetId="265">
        <row r="2">
          <cell r="A2">
            <v>0</v>
          </cell>
        </row>
      </sheetData>
      <sheetData sheetId="266">
        <row r="2">
          <cell r="A2">
            <v>0</v>
          </cell>
        </row>
      </sheetData>
      <sheetData sheetId="267">
        <row r="2">
          <cell r="A2">
            <v>0</v>
          </cell>
        </row>
      </sheetData>
      <sheetData sheetId="268">
        <row r="2">
          <cell r="A2">
            <v>0</v>
          </cell>
        </row>
      </sheetData>
      <sheetData sheetId="269">
        <row r="2">
          <cell r="A2">
            <v>0</v>
          </cell>
        </row>
      </sheetData>
      <sheetData sheetId="270">
        <row r="2">
          <cell r="A2">
            <v>0</v>
          </cell>
        </row>
      </sheetData>
      <sheetData sheetId="271">
        <row r="2">
          <cell r="A2">
            <v>0</v>
          </cell>
        </row>
      </sheetData>
      <sheetData sheetId="272">
        <row r="2">
          <cell r="A2">
            <v>0</v>
          </cell>
        </row>
      </sheetData>
      <sheetData sheetId="273">
        <row r="2">
          <cell r="A2">
            <v>0</v>
          </cell>
        </row>
      </sheetData>
      <sheetData sheetId="274">
        <row r="2">
          <cell r="A2">
            <v>0</v>
          </cell>
        </row>
      </sheetData>
      <sheetData sheetId="275">
        <row r="2">
          <cell r="A2">
            <v>0</v>
          </cell>
        </row>
      </sheetData>
      <sheetData sheetId="276">
        <row r="2">
          <cell r="A2">
            <v>0</v>
          </cell>
        </row>
      </sheetData>
      <sheetData sheetId="277" refreshError="1"/>
      <sheetData sheetId="278">
        <row r="2">
          <cell r="A2">
            <v>0</v>
          </cell>
        </row>
      </sheetData>
      <sheetData sheetId="279">
        <row r="2">
          <cell r="A2">
            <v>0</v>
          </cell>
        </row>
      </sheetData>
      <sheetData sheetId="280">
        <row r="2">
          <cell r="A2">
            <v>0</v>
          </cell>
        </row>
      </sheetData>
      <sheetData sheetId="281">
        <row r="2">
          <cell r="A2">
            <v>0</v>
          </cell>
        </row>
      </sheetData>
      <sheetData sheetId="282">
        <row r="2">
          <cell r="A2">
            <v>0</v>
          </cell>
        </row>
      </sheetData>
      <sheetData sheetId="283">
        <row r="2">
          <cell r="A2">
            <v>0</v>
          </cell>
        </row>
      </sheetData>
      <sheetData sheetId="284">
        <row r="2">
          <cell r="A2">
            <v>0</v>
          </cell>
        </row>
      </sheetData>
      <sheetData sheetId="285">
        <row r="2">
          <cell r="A2">
            <v>0</v>
          </cell>
        </row>
      </sheetData>
      <sheetData sheetId="286">
        <row r="2">
          <cell r="A2">
            <v>0</v>
          </cell>
        </row>
      </sheetData>
      <sheetData sheetId="287">
        <row r="2">
          <cell r="A2">
            <v>0</v>
          </cell>
        </row>
      </sheetData>
      <sheetData sheetId="288">
        <row r="2">
          <cell r="A2">
            <v>0</v>
          </cell>
        </row>
      </sheetData>
      <sheetData sheetId="289">
        <row r="2">
          <cell r="A2">
            <v>0</v>
          </cell>
        </row>
      </sheetData>
      <sheetData sheetId="290">
        <row r="2">
          <cell r="A2">
            <v>0</v>
          </cell>
        </row>
      </sheetData>
      <sheetData sheetId="291">
        <row r="2">
          <cell r="A2">
            <v>0</v>
          </cell>
        </row>
      </sheetData>
      <sheetData sheetId="292">
        <row r="2">
          <cell r="A2">
            <v>0</v>
          </cell>
        </row>
      </sheetData>
      <sheetData sheetId="293">
        <row r="2">
          <cell r="A2">
            <v>0</v>
          </cell>
        </row>
      </sheetData>
      <sheetData sheetId="294">
        <row r="2">
          <cell r="A2">
            <v>0</v>
          </cell>
        </row>
      </sheetData>
      <sheetData sheetId="295">
        <row r="2">
          <cell r="A2">
            <v>0</v>
          </cell>
        </row>
      </sheetData>
      <sheetData sheetId="296">
        <row r="2">
          <cell r="A2">
            <v>0</v>
          </cell>
        </row>
      </sheetData>
      <sheetData sheetId="297">
        <row r="2">
          <cell r="A2">
            <v>0</v>
          </cell>
        </row>
      </sheetData>
      <sheetData sheetId="298">
        <row r="2">
          <cell r="A2">
            <v>0</v>
          </cell>
        </row>
      </sheetData>
      <sheetData sheetId="299">
        <row r="2">
          <cell r="A2">
            <v>0</v>
          </cell>
        </row>
      </sheetData>
      <sheetData sheetId="300">
        <row r="2">
          <cell r="A2">
            <v>0</v>
          </cell>
        </row>
      </sheetData>
      <sheetData sheetId="301">
        <row r="2">
          <cell r="A2">
            <v>0</v>
          </cell>
        </row>
      </sheetData>
      <sheetData sheetId="302">
        <row r="2">
          <cell r="A2">
            <v>0</v>
          </cell>
        </row>
      </sheetData>
      <sheetData sheetId="303">
        <row r="2">
          <cell r="A2">
            <v>0</v>
          </cell>
        </row>
      </sheetData>
      <sheetData sheetId="304">
        <row r="2">
          <cell r="A2">
            <v>0</v>
          </cell>
        </row>
      </sheetData>
      <sheetData sheetId="305">
        <row r="2">
          <cell r="A2">
            <v>0</v>
          </cell>
        </row>
      </sheetData>
      <sheetData sheetId="306">
        <row r="2">
          <cell r="A2">
            <v>0</v>
          </cell>
        </row>
      </sheetData>
      <sheetData sheetId="307">
        <row r="2">
          <cell r="A2">
            <v>0</v>
          </cell>
        </row>
      </sheetData>
      <sheetData sheetId="308">
        <row r="2">
          <cell r="A2">
            <v>0</v>
          </cell>
        </row>
      </sheetData>
      <sheetData sheetId="309">
        <row r="2">
          <cell r="A2">
            <v>0</v>
          </cell>
        </row>
      </sheetData>
      <sheetData sheetId="310">
        <row r="2">
          <cell r="A2">
            <v>0</v>
          </cell>
        </row>
      </sheetData>
      <sheetData sheetId="311">
        <row r="2">
          <cell r="A2">
            <v>0</v>
          </cell>
        </row>
      </sheetData>
      <sheetData sheetId="312">
        <row r="2">
          <cell r="A2">
            <v>0</v>
          </cell>
        </row>
      </sheetData>
      <sheetData sheetId="313">
        <row r="2">
          <cell r="A2">
            <v>0</v>
          </cell>
        </row>
      </sheetData>
      <sheetData sheetId="314">
        <row r="2">
          <cell r="A2">
            <v>0</v>
          </cell>
        </row>
      </sheetData>
      <sheetData sheetId="315">
        <row r="2">
          <cell r="A2">
            <v>0</v>
          </cell>
        </row>
      </sheetData>
      <sheetData sheetId="316">
        <row r="2">
          <cell r="A2">
            <v>0</v>
          </cell>
        </row>
      </sheetData>
      <sheetData sheetId="317">
        <row r="2">
          <cell r="A2">
            <v>0</v>
          </cell>
        </row>
      </sheetData>
      <sheetData sheetId="318">
        <row r="2">
          <cell r="A2">
            <v>0</v>
          </cell>
        </row>
      </sheetData>
      <sheetData sheetId="319">
        <row r="2">
          <cell r="A2">
            <v>0</v>
          </cell>
        </row>
      </sheetData>
      <sheetData sheetId="320">
        <row r="2">
          <cell r="A2">
            <v>0</v>
          </cell>
        </row>
      </sheetData>
      <sheetData sheetId="321">
        <row r="2">
          <cell r="A2">
            <v>0</v>
          </cell>
        </row>
      </sheetData>
      <sheetData sheetId="322">
        <row r="2">
          <cell r="A2">
            <v>0</v>
          </cell>
        </row>
      </sheetData>
      <sheetData sheetId="323">
        <row r="2">
          <cell r="A2">
            <v>0</v>
          </cell>
        </row>
      </sheetData>
      <sheetData sheetId="324">
        <row r="2">
          <cell r="A2">
            <v>0</v>
          </cell>
        </row>
      </sheetData>
      <sheetData sheetId="325">
        <row r="2">
          <cell r="A2">
            <v>0</v>
          </cell>
        </row>
      </sheetData>
      <sheetData sheetId="326">
        <row r="2">
          <cell r="A2">
            <v>0</v>
          </cell>
        </row>
      </sheetData>
      <sheetData sheetId="327">
        <row r="2">
          <cell r="A2">
            <v>0</v>
          </cell>
        </row>
      </sheetData>
      <sheetData sheetId="328">
        <row r="2">
          <cell r="A2">
            <v>0</v>
          </cell>
        </row>
      </sheetData>
      <sheetData sheetId="329">
        <row r="2">
          <cell r="A2">
            <v>0</v>
          </cell>
        </row>
      </sheetData>
      <sheetData sheetId="330">
        <row r="2">
          <cell r="A2">
            <v>0</v>
          </cell>
        </row>
      </sheetData>
      <sheetData sheetId="331">
        <row r="2">
          <cell r="A2">
            <v>0</v>
          </cell>
        </row>
      </sheetData>
      <sheetData sheetId="332">
        <row r="2">
          <cell r="A2">
            <v>0</v>
          </cell>
        </row>
      </sheetData>
      <sheetData sheetId="333">
        <row r="2">
          <cell r="A2">
            <v>0</v>
          </cell>
        </row>
      </sheetData>
      <sheetData sheetId="334">
        <row r="2">
          <cell r="A2">
            <v>0</v>
          </cell>
        </row>
      </sheetData>
      <sheetData sheetId="335">
        <row r="2">
          <cell r="A2">
            <v>0</v>
          </cell>
        </row>
      </sheetData>
      <sheetData sheetId="336">
        <row r="2">
          <cell r="A2">
            <v>0</v>
          </cell>
        </row>
      </sheetData>
      <sheetData sheetId="337">
        <row r="2">
          <cell r="A2">
            <v>0</v>
          </cell>
        </row>
      </sheetData>
      <sheetData sheetId="338">
        <row r="2">
          <cell r="A2">
            <v>0</v>
          </cell>
        </row>
      </sheetData>
      <sheetData sheetId="339">
        <row r="2">
          <cell r="A2">
            <v>0</v>
          </cell>
        </row>
      </sheetData>
      <sheetData sheetId="340">
        <row r="2">
          <cell r="A2">
            <v>0</v>
          </cell>
        </row>
      </sheetData>
      <sheetData sheetId="341">
        <row r="2">
          <cell r="A2">
            <v>0</v>
          </cell>
        </row>
      </sheetData>
      <sheetData sheetId="342">
        <row r="2">
          <cell r="A2">
            <v>0</v>
          </cell>
        </row>
      </sheetData>
      <sheetData sheetId="343">
        <row r="2">
          <cell r="A2">
            <v>0</v>
          </cell>
        </row>
      </sheetData>
      <sheetData sheetId="344">
        <row r="2">
          <cell r="A2">
            <v>0</v>
          </cell>
        </row>
      </sheetData>
      <sheetData sheetId="345">
        <row r="2">
          <cell r="A2">
            <v>0</v>
          </cell>
        </row>
      </sheetData>
      <sheetData sheetId="346">
        <row r="2">
          <cell r="A2">
            <v>0</v>
          </cell>
        </row>
      </sheetData>
      <sheetData sheetId="347">
        <row r="2">
          <cell r="A2">
            <v>0</v>
          </cell>
        </row>
      </sheetData>
      <sheetData sheetId="348">
        <row r="2">
          <cell r="A2">
            <v>0</v>
          </cell>
        </row>
      </sheetData>
      <sheetData sheetId="349">
        <row r="2">
          <cell r="A2">
            <v>0</v>
          </cell>
        </row>
      </sheetData>
      <sheetData sheetId="350">
        <row r="2">
          <cell r="A2">
            <v>0</v>
          </cell>
        </row>
      </sheetData>
      <sheetData sheetId="351">
        <row r="2">
          <cell r="A2">
            <v>0</v>
          </cell>
        </row>
      </sheetData>
      <sheetData sheetId="352">
        <row r="2">
          <cell r="A2">
            <v>0</v>
          </cell>
        </row>
      </sheetData>
      <sheetData sheetId="353">
        <row r="2">
          <cell r="A2">
            <v>0</v>
          </cell>
        </row>
      </sheetData>
      <sheetData sheetId="354">
        <row r="2">
          <cell r="A2">
            <v>0</v>
          </cell>
        </row>
      </sheetData>
      <sheetData sheetId="355">
        <row r="2">
          <cell r="A2">
            <v>0</v>
          </cell>
        </row>
      </sheetData>
      <sheetData sheetId="356">
        <row r="2">
          <cell r="A2">
            <v>0</v>
          </cell>
        </row>
      </sheetData>
      <sheetData sheetId="357">
        <row r="2">
          <cell r="A2">
            <v>0</v>
          </cell>
        </row>
      </sheetData>
      <sheetData sheetId="358">
        <row r="2">
          <cell r="A2">
            <v>0</v>
          </cell>
        </row>
      </sheetData>
      <sheetData sheetId="359">
        <row r="2">
          <cell r="A2">
            <v>0</v>
          </cell>
        </row>
      </sheetData>
      <sheetData sheetId="360">
        <row r="2">
          <cell r="A2">
            <v>0</v>
          </cell>
        </row>
      </sheetData>
      <sheetData sheetId="361">
        <row r="2">
          <cell r="A2">
            <v>0</v>
          </cell>
        </row>
      </sheetData>
      <sheetData sheetId="362">
        <row r="2">
          <cell r="A2">
            <v>0</v>
          </cell>
        </row>
      </sheetData>
      <sheetData sheetId="363">
        <row r="2">
          <cell r="A2">
            <v>0</v>
          </cell>
        </row>
      </sheetData>
      <sheetData sheetId="364">
        <row r="2">
          <cell r="A2">
            <v>0</v>
          </cell>
        </row>
      </sheetData>
      <sheetData sheetId="365">
        <row r="2">
          <cell r="A2">
            <v>0</v>
          </cell>
        </row>
      </sheetData>
      <sheetData sheetId="366">
        <row r="2">
          <cell r="A2">
            <v>0</v>
          </cell>
        </row>
      </sheetData>
      <sheetData sheetId="367">
        <row r="2">
          <cell r="A2">
            <v>0</v>
          </cell>
        </row>
      </sheetData>
      <sheetData sheetId="368">
        <row r="2">
          <cell r="A2">
            <v>0</v>
          </cell>
        </row>
      </sheetData>
      <sheetData sheetId="369">
        <row r="2">
          <cell r="A2">
            <v>0</v>
          </cell>
        </row>
      </sheetData>
      <sheetData sheetId="370">
        <row r="2">
          <cell r="A2">
            <v>0</v>
          </cell>
        </row>
      </sheetData>
      <sheetData sheetId="371">
        <row r="2">
          <cell r="A2">
            <v>0</v>
          </cell>
        </row>
      </sheetData>
      <sheetData sheetId="372">
        <row r="2">
          <cell r="A2">
            <v>0</v>
          </cell>
        </row>
      </sheetData>
      <sheetData sheetId="373">
        <row r="2">
          <cell r="A2">
            <v>0</v>
          </cell>
        </row>
      </sheetData>
      <sheetData sheetId="374">
        <row r="2">
          <cell r="A2">
            <v>0</v>
          </cell>
        </row>
      </sheetData>
      <sheetData sheetId="375">
        <row r="2">
          <cell r="A2">
            <v>0</v>
          </cell>
        </row>
      </sheetData>
      <sheetData sheetId="376">
        <row r="2">
          <cell r="A2">
            <v>0</v>
          </cell>
        </row>
      </sheetData>
      <sheetData sheetId="377">
        <row r="2">
          <cell r="A2">
            <v>0</v>
          </cell>
        </row>
      </sheetData>
      <sheetData sheetId="378">
        <row r="2">
          <cell r="A2">
            <v>0</v>
          </cell>
        </row>
      </sheetData>
      <sheetData sheetId="379">
        <row r="2">
          <cell r="A2">
            <v>0</v>
          </cell>
        </row>
      </sheetData>
      <sheetData sheetId="380">
        <row r="2">
          <cell r="A2">
            <v>0</v>
          </cell>
        </row>
      </sheetData>
      <sheetData sheetId="381">
        <row r="2">
          <cell r="A2">
            <v>0</v>
          </cell>
        </row>
      </sheetData>
      <sheetData sheetId="382">
        <row r="2">
          <cell r="A2">
            <v>0</v>
          </cell>
        </row>
      </sheetData>
      <sheetData sheetId="383">
        <row r="2">
          <cell r="A2">
            <v>0</v>
          </cell>
        </row>
      </sheetData>
      <sheetData sheetId="384">
        <row r="2">
          <cell r="A2">
            <v>0</v>
          </cell>
        </row>
      </sheetData>
      <sheetData sheetId="385">
        <row r="2">
          <cell r="A2">
            <v>0</v>
          </cell>
        </row>
      </sheetData>
      <sheetData sheetId="386">
        <row r="2">
          <cell r="A2">
            <v>0</v>
          </cell>
        </row>
      </sheetData>
      <sheetData sheetId="387">
        <row r="2">
          <cell r="A2">
            <v>0</v>
          </cell>
        </row>
      </sheetData>
      <sheetData sheetId="388">
        <row r="2">
          <cell r="A2">
            <v>0</v>
          </cell>
        </row>
      </sheetData>
      <sheetData sheetId="389">
        <row r="2">
          <cell r="A2">
            <v>0</v>
          </cell>
        </row>
      </sheetData>
      <sheetData sheetId="390">
        <row r="2">
          <cell r="A2">
            <v>0</v>
          </cell>
        </row>
      </sheetData>
      <sheetData sheetId="391">
        <row r="2">
          <cell r="A2">
            <v>0</v>
          </cell>
        </row>
      </sheetData>
      <sheetData sheetId="392">
        <row r="2">
          <cell r="A2">
            <v>0</v>
          </cell>
        </row>
      </sheetData>
      <sheetData sheetId="393">
        <row r="2">
          <cell r="A2">
            <v>0</v>
          </cell>
        </row>
      </sheetData>
      <sheetData sheetId="394">
        <row r="2">
          <cell r="A2">
            <v>0</v>
          </cell>
        </row>
      </sheetData>
      <sheetData sheetId="395">
        <row r="2">
          <cell r="A2">
            <v>0</v>
          </cell>
        </row>
      </sheetData>
      <sheetData sheetId="396">
        <row r="2">
          <cell r="A2">
            <v>0</v>
          </cell>
        </row>
      </sheetData>
      <sheetData sheetId="397">
        <row r="2">
          <cell r="A2">
            <v>0</v>
          </cell>
        </row>
      </sheetData>
      <sheetData sheetId="398">
        <row r="2">
          <cell r="A2">
            <v>0</v>
          </cell>
        </row>
      </sheetData>
      <sheetData sheetId="399">
        <row r="2">
          <cell r="A2">
            <v>0</v>
          </cell>
        </row>
      </sheetData>
      <sheetData sheetId="400">
        <row r="2">
          <cell r="A2">
            <v>0</v>
          </cell>
        </row>
      </sheetData>
      <sheetData sheetId="401">
        <row r="2">
          <cell r="A2">
            <v>0</v>
          </cell>
        </row>
      </sheetData>
      <sheetData sheetId="402">
        <row r="2">
          <cell r="A2">
            <v>0</v>
          </cell>
        </row>
      </sheetData>
      <sheetData sheetId="403">
        <row r="2">
          <cell r="A2">
            <v>0</v>
          </cell>
        </row>
      </sheetData>
      <sheetData sheetId="404">
        <row r="2">
          <cell r="A2">
            <v>0</v>
          </cell>
        </row>
      </sheetData>
      <sheetData sheetId="405">
        <row r="2">
          <cell r="A2">
            <v>0</v>
          </cell>
        </row>
      </sheetData>
      <sheetData sheetId="406">
        <row r="2">
          <cell r="A2">
            <v>0</v>
          </cell>
        </row>
      </sheetData>
      <sheetData sheetId="407">
        <row r="2">
          <cell r="A2">
            <v>0</v>
          </cell>
        </row>
      </sheetData>
      <sheetData sheetId="408">
        <row r="2">
          <cell r="A2">
            <v>0</v>
          </cell>
        </row>
      </sheetData>
      <sheetData sheetId="409">
        <row r="2">
          <cell r="A2">
            <v>0</v>
          </cell>
        </row>
      </sheetData>
      <sheetData sheetId="410">
        <row r="2">
          <cell r="A2">
            <v>0</v>
          </cell>
        </row>
      </sheetData>
      <sheetData sheetId="411">
        <row r="2">
          <cell r="A2">
            <v>0</v>
          </cell>
        </row>
      </sheetData>
      <sheetData sheetId="412">
        <row r="2">
          <cell r="A2">
            <v>0</v>
          </cell>
        </row>
      </sheetData>
      <sheetData sheetId="413">
        <row r="2">
          <cell r="A2">
            <v>0</v>
          </cell>
        </row>
      </sheetData>
      <sheetData sheetId="414">
        <row r="2">
          <cell r="A2">
            <v>0</v>
          </cell>
        </row>
      </sheetData>
      <sheetData sheetId="415">
        <row r="2">
          <cell r="A2">
            <v>0</v>
          </cell>
        </row>
      </sheetData>
      <sheetData sheetId="416">
        <row r="2">
          <cell r="A2">
            <v>0</v>
          </cell>
        </row>
      </sheetData>
      <sheetData sheetId="417">
        <row r="2">
          <cell r="A2">
            <v>0</v>
          </cell>
        </row>
      </sheetData>
      <sheetData sheetId="418">
        <row r="2">
          <cell r="A2">
            <v>0</v>
          </cell>
        </row>
      </sheetData>
      <sheetData sheetId="419">
        <row r="2">
          <cell r="A2">
            <v>0</v>
          </cell>
        </row>
      </sheetData>
      <sheetData sheetId="420">
        <row r="2">
          <cell r="A2">
            <v>0</v>
          </cell>
        </row>
      </sheetData>
      <sheetData sheetId="421">
        <row r="2">
          <cell r="A2">
            <v>0</v>
          </cell>
        </row>
      </sheetData>
      <sheetData sheetId="422">
        <row r="2">
          <cell r="A2">
            <v>0</v>
          </cell>
        </row>
      </sheetData>
      <sheetData sheetId="423">
        <row r="2">
          <cell r="A2">
            <v>0</v>
          </cell>
        </row>
      </sheetData>
      <sheetData sheetId="424">
        <row r="2">
          <cell r="A2">
            <v>0</v>
          </cell>
        </row>
      </sheetData>
      <sheetData sheetId="425">
        <row r="2">
          <cell r="A2">
            <v>0</v>
          </cell>
        </row>
      </sheetData>
      <sheetData sheetId="426">
        <row r="2">
          <cell r="A2">
            <v>0</v>
          </cell>
        </row>
      </sheetData>
      <sheetData sheetId="427">
        <row r="2">
          <cell r="A2">
            <v>0</v>
          </cell>
        </row>
      </sheetData>
      <sheetData sheetId="428">
        <row r="2">
          <cell r="A2">
            <v>0</v>
          </cell>
        </row>
      </sheetData>
      <sheetData sheetId="429">
        <row r="2">
          <cell r="A2">
            <v>0</v>
          </cell>
        </row>
      </sheetData>
      <sheetData sheetId="430">
        <row r="2">
          <cell r="A2">
            <v>0</v>
          </cell>
        </row>
      </sheetData>
      <sheetData sheetId="431">
        <row r="2">
          <cell r="A2">
            <v>0</v>
          </cell>
        </row>
      </sheetData>
      <sheetData sheetId="432">
        <row r="2">
          <cell r="A2">
            <v>0</v>
          </cell>
        </row>
      </sheetData>
      <sheetData sheetId="433">
        <row r="2">
          <cell r="A2">
            <v>0</v>
          </cell>
        </row>
      </sheetData>
      <sheetData sheetId="434">
        <row r="2">
          <cell r="A2">
            <v>0</v>
          </cell>
        </row>
      </sheetData>
      <sheetData sheetId="435">
        <row r="2">
          <cell r="A2">
            <v>0</v>
          </cell>
        </row>
      </sheetData>
      <sheetData sheetId="436">
        <row r="2">
          <cell r="A2">
            <v>0</v>
          </cell>
        </row>
      </sheetData>
      <sheetData sheetId="437">
        <row r="2">
          <cell r="A2">
            <v>0</v>
          </cell>
        </row>
      </sheetData>
      <sheetData sheetId="438">
        <row r="2">
          <cell r="A2">
            <v>0</v>
          </cell>
        </row>
      </sheetData>
      <sheetData sheetId="439">
        <row r="2">
          <cell r="A2">
            <v>0</v>
          </cell>
        </row>
      </sheetData>
      <sheetData sheetId="440">
        <row r="2">
          <cell r="A2">
            <v>0</v>
          </cell>
        </row>
      </sheetData>
      <sheetData sheetId="441">
        <row r="2">
          <cell r="A2">
            <v>0</v>
          </cell>
        </row>
      </sheetData>
      <sheetData sheetId="442">
        <row r="2">
          <cell r="A2">
            <v>0</v>
          </cell>
        </row>
      </sheetData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>
        <row r="2">
          <cell r="A2">
            <v>0</v>
          </cell>
        </row>
      </sheetData>
      <sheetData sheetId="478" refreshError="1"/>
      <sheetData sheetId="479" refreshError="1"/>
      <sheetData sheetId="480" refreshError="1"/>
      <sheetData sheetId="481">
        <row r="2">
          <cell r="A2">
            <v>0</v>
          </cell>
        </row>
      </sheetData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>
        <row r="2">
          <cell r="A2">
            <v>0</v>
          </cell>
        </row>
      </sheetData>
      <sheetData sheetId="511" refreshError="1"/>
      <sheetData sheetId="512">
        <row r="2">
          <cell r="A2">
            <v>0</v>
          </cell>
        </row>
      </sheetData>
      <sheetData sheetId="513">
        <row r="2">
          <cell r="A2">
            <v>0</v>
          </cell>
        </row>
      </sheetData>
      <sheetData sheetId="514">
        <row r="2">
          <cell r="A2">
            <v>0</v>
          </cell>
        </row>
      </sheetData>
      <sheetData sheetId="515">
        <row r="2">
          <cell r="A2">
            <v>0</v>
          </cell>
        </row>
      </sheetData>
      <sheetData sheetId="516">
        <row r="2">
          <cell r="A2">
            <v>0</v>
          </cell>
        </row>
      </sheetData>
      <sheetData sheetId="517">
        <row r="2">
          <cell r="A2">
            <v>0</v>
          </cell>
        </row>
      </sheetData>
      <sheetData sheetId="518">
        <row r="2">
          <cell r="A2">
            <v>0</v>
          </cell>
        </row>
      </sheetData>
      <sheetData sheetId="519">
        <row r="2">
          <cell r="A2">
            <v>0</v>
          </cell>
        </row>
      </sheetData>
      <sheetData sheetId="520">
        <row r="2">
          <cell r="A2">
            <v>0</v>
          </cell>
        </row>
      </sheetData>
      <sheetData sheetId="521">
        <row r="2">
          <cell r="A2">
            <v>0</v>
          </cell>
        </row>
      </sheetData>
      <sheetData sheetId="522">
        <row r="2">
          <cell r="A2">
            <v>0</v>
          </cell>
        </row>
      </sheetData>
      <sheetData sheetId="523">
        <row r="2">
          <cell r="A2">
            <v>0</v>
          </cell>
        </row>
      </sheetData>
      <sheetData sheetId="524">
        <row r="2">
          <cell r="A2">
            <v>0</v>
          </cell>
        </row>
      </sheetData>
      <sheetData sheetId="525">
        <row r="2">
          <cell r="A2">
            <v>0</v>
          </cell>
        </row>
      </sheetData>
      <sheetData sheetId="526">
        <row r="2">
          <cell r="A2">
            <v>0</v>
          </cell>
        </row>
      </sheetData>
      <sheetData sheetId="527">
        <row r="2">
          <cell r="A2">
            <v>0</v>
          </cell>
        </row>
      </sheetData>
      <sheetData sheetId="528">
        <row r="2">
          <cell r="A2">
            <v>0</v>
          </cell>
        </row>
      </sheetData>
      <sheetData sheetId="529">
        <row r="2">
          <cell r="A2">
            <v>0</v>
          </cell>
        </row>
      </sheetData>
      <sheetData sheetId="530">
        <row r="2">
          <cell r="A2">
            <v>0</v>
          </cell>
        </row>
      </sheetData>
      <sheetData sheetId="531">
        <row r="2">
          <cell r="A2">
            <v>0</v>
          </cell>
        </row>
      </sheetData>
      <sheetData sheetId="532">
        <row r="2">
          <cell r="A2">
            <v>0</v>
          </cell>
        </row>
      </sheetData>
      <sheetData sheetId="533">
        <row r="2">
          <cell r="A2">
            <v>0</v>
          </cell>
        </row>
      </sheetData>
      <sheetData sheetId="534">
        <row r="2">
          <cell r="A2">
            <v>0</v>
          </cell>
        </row>
      </sheetData>
      <sheetData sheetId="535">
        <row r="2">
          <cell r="A2">
            <v>0</v>
          </cell>
        </row>
      </sheetData>
      <sheetData sheetId="536">
        <row r="2">
          <cell r="A2">
            <v>0</v>
          </cell>
        </row>
      </sheetData>
      <sheetData sheetId="537">
        <row r="2">
          <cell r="A2">
            <v>0</v>
          </cell>
        </row>
      </sheetData>
      <sheetData sheetId="538">
        <row r="2">
          <cell r="A2">
            <v>0</v>
          </cell>
        </row>
      </sheetData>
      <sheetData sheetId="539">
        <row r="2">
          <cell r="A2">
            <v>0</v>
          </cell>
        </row>
      </sheetData>
      <sheetData sheetId="540">
        <row r="2">
          <cell r="A2">
            <v>0</v>
          </cell>
        </row>
      </sheetData>
      <sheetData sheetId="541">
        <row r="2">
          <cell r="A2">
            <v>0</v>
          </cell>
        </row>
      </sheetData>
      <sheetData sheetId="542">
        <row r="2">
          <cell r="A2">
            <v>0</v>
          </cell>
        </row>
      </sheetData>
      <sheetData sheetId="543">
        <row r="2">
          <cell r="A2">
            <v>0</v>
          </cell>
        </row>
      </sheetData>
      <sheetData sheetId="544">
        <row r="2">
          <cell r="A2">
            <v>0</v>
          </cell>
        </row>
      </sheetData>
      <sheetData sheetId="545">
        <row r="2">
          <cell r="A2">
            <v>0</v>
          </cell>
        </row>
      </sheetData>
      <sheetData sheetId="546">
        <row r="2">
          <cell r="A2">
            <v>0</v>
          </cell>
        </row>
      </sheetData>
      <sheetData sheetId="547">
        <row r="2">
          <cell r="A2">
            <v>0</v>
          </cell>
        </row>
      </sheetData>
      <sheetData sheetId="548">
        <row r="2">
          <cell r="A2">
            <v>0</v>
          </cell>
        </row>
      </sheetData>
      <sheetData sheetId="549">
        <row r="2">
          <cell r="A2">
            <v>0</v>
          </cell>
        </row>
      </sheetData>
      <sheetData sheetId="550">
        <row r="2">
          <cell r="A2">
            <v>0</v>
          </cell>
        </row>
      </sheetData>
      <sheetData sheetId="551">
        <row r="2">
          <cell r="A2">
            <v>0</v>
          </cell>
        </row>
      </sheetData>
      <sheetData sheetId="552">
        <row r="2">
          <cell r="A2">
            <v>0</v>
          </cell>
        </row>
      </sheetData>
      <sheetData sheetId="553">
        <row r="2">
          <cell r="A2">
            <v>0</v>
          </cell>
        </row>
      </sheetData>
      <sheetData sheetId="554">
        <row r="2">
          <cell r="A2">
            <v>0</v>
          </cell>
        </row>
      </sheetData>
      <sheetData sheetId="555">
        <row r="2">
          <cell r="A2">
            <v>0</v>
          </cell>
        </row>
      </sheetData>
      <sheetData sheetId="556">
        <row r="2">
          <cell r="A2">
            <v>0</v>
          </cell>
        </row>
      </sheetData>
      <sheetData sheetId="557">
        <row r="2">
          <cell r="A2">
            <v>0</v>
          </cell>
        </row>
      </sheetData>
      <sheetData sheetId="558">
        <row r="2">
          <cell r="A2">
            <v>0</v>
          </cell>
        </row>
      </sheetData>
      <sheetData sheetId="559">
        <row r="2">
          <cell r="A2">
            <v>0</v>
          </cell>
        </row>
      </sheetData>
      <sheetData sheetId="560">
        <row r="2">
          <cell r="A2">
            <v>0</v>
          </cell>
        </row>
      </sheetData>
      <sheetData sheetId="561">
        <row r="2">
          <cell r="A2">
            <v>0</v>
          </cell>
        </row>
      </sheetData>
      <sheetData sheetId="562">
        <row r="2">
          <cell r="A2">
            <v>0</v>
          </cell>
        </row>
      </sheetData>
      <sheetData sheetId="563">
        <row r="2">
          <cell r="A2">
            <v>0</v>
          </cell>
        </row>
      </sheetData>
      <sheetData sheetId="564">
        <row r="2">
          <cell r="A2">
            <v>0</v>
          </cell>
        </row>
      </sheetData>
      <sheetData sheetId="565">
        <row r="2">
          <cell r="A2">
            <v>0</v>
          </cell>
        </row>
      </sheetData>
      <sheetData sheetId="566">
        <row r="2">
          <cell r="A2">
            <v>0</v>
          </cell>
        </row>
      </sheetData>
      <sheetData sheetId="567">
        <row r="2">
          <cell r="A2">
            <v>0</v>
          </cell>
        </row>
      </sheetData>
      <sheetData sheetId="568">
        <row r="2">
          <cell r="A2">
            <v>0</v>
          </cell>
        </row>
      </sheetData>
      <sheetData sheetId="569">
        <row r="2">
          <cell r="A2">
            <v>0</v>
          </cell>
        </row>
      </sheetData>
      <sheetData sheetId="570">
        <row r="2">
          <cell r="A2">
            <v>0</v>
          </cell>
        </row>
      </sheetData>
      <sheetData sheetId="571">
        <row r="2">
          <cell r="A2">
            <v>0</v>
          </cell>
        </row>
      </sheetData>
      <sheetData sheetId="572">
        <row r="2">
          <cell r="A2">
            <v>0</v>
          </cell>
        </row>
      </sheetData>
      <sheetData sheetId="573">
        <row r="2">
          <cell r="A2">
            <v>0</v>
          </cell>
        </row>
      </sheetData>
      <sheetData sheetId="574">
        <row r="2">
          <cell r="A2">
            <v>0</v>
          </cell>
        </row>
      </sheetData>
      <sheetData sheetId="575">
        <row r="2">
          <cell r="A2">
            <v>0</v>
          </cell>
        </row>
      </sheetData>
      <sheetData sheetId="576">
        <row r="2">
          <cell r="A2">
            <v>0</v>
          </cell>
        </row>
      </sheetData>
      <sheetData sheetId="577">
        <row r="2">
          <cell r="A2">
            <v>0</v>
          </cell>
        </row>
      </sheetData>
      <sheetData sheetId="578">
        <row r="2">
          <cell r="A2">
            <v>0</v>
          </cell>
        </row>
      </sheetData>
      <sheetData sheetId="579">
        <row r="2">
          <cell r="A2">
            <v>0</v>
          </cell>
        </row>
      </sheetData>
      <sheetData sheetId="580">
        <row r="2">
          <cell r="A2">
            <v>0</v>
          </cell>
        </row>
      </sheetData>
      <sheetData sheetId="581">
        <row r="2">
          <cell r="A2">
            <v>0</v>
          </cell>
        </row>
      </sheetData>
      <sheetData sheetId="582">
        <row r="2">
          <cell r="A2">
            <v>0</v>
          </cell>
        </row>
      </sheetData>
      <sheetData sheetId="583">
        <row r="2">
          <cell r="A2">
            <v>0</v>
          </cell>
        </row>
      </sheetData>
      <sheetData sheetId="584">
        <row r="2">
          <cell r="A2">
            <v>0</v>
          </cell>
        </row>
      </sheetData>
      <sheetData sheetId="585">
        <row r="2">
          <cell r="A2">
            <v>0</v>
          </cell>
        </row>
      </sheetData>
      <sheetData sheetId="586">
        <row r="2">
          <cell r="A2">
            <v>0</v>
          </cell>
        </row>
      </sheetData>
      <sheetData sheetId="587">
        <row r="2">
          <cell r="A2">
            <v>0</v>
          </cell>
        </row>
      </sheetData>
      <sheetData sheetId="588">
        <row r="2">
          <cell r="A2">
            <v>0</v>
          </cell>
        </row>
      </sheetData>
      <sheetData sheetId="589">
        <row r="2">
          <cell r="A2">
            <v>0</v>
          </cell>
        </row>
      </sheetData>
      <sheetData sheetId="590">
        <row r="2">
          <cell r="A2">
            <v>0</v>
          </cell>
        </row>
      </sheetData>
      <sheetData sheetId="591">
        <row r="2">
          <cell r="A2">
            <v>0</v>
          </cell>
        </row>
      </sheetData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>
        <row r="2">
          <cell r="A2">
            <v>0</v>
          </cell>
        </row>
      </sheetData>
      <sheetData sheetId="600">
        <row r="2">
          <cell r="A2">
            <v>0</v>
          </cell>
        </row>
      </sheetData>
      <sheetData sheetId="601">
        <row r="2">
          <cell r="A2">
            <v>0</v>
          </cell>
        </row>
      </sheetData>
      <sheetData sheetId="602">
        <row r="2">
          <cell r="A2">
            <v>0</v>
          </cell>
        </row>
      </sheetData>
      <sheetData sheetId="603">
        <row r="2">
          <cell r="A2">
            <v>0</v>
          </cell>
        </row>
      </sheetData>
      <sheetData sheetId="604">
        <row r="2">
          <cell r="A2">
            <v>0</v>
          </cell>
        </row>
      </sheetData>
      <sheetData sheetId="605">
        <row r="2">
          <cell r="A2">
            <v>0</v>
          </cell>
        </row>
      </sheetData>
      <sheetData sheetId="606">
        <row r="2">
          <cell r="A2">
            <v>0</v>
          </cell>
        </row>
      </sheetData>
      <sheetData sheetId="607">
        <row r="2">
          <cell r="A2">
            <v>0</v>
          </cell>
        </row>
      </sheetData>
      <sheetData sheetId="608">
        <row r="2">
          <cell r="A2">
            <v>0</v>
          </cell>
        </row>
      </sheetData>
      <sheetData sheetId="609">
        <row r="2">
          <cell r="A2">
            <v>0</v>
          </cell>
        </row>
      </sheetData>
      <sheetData sheetId="610">
        <row r="2">
          <cell r="A2">
            <v>0</v>
          </cell>
        </row>
      </sheetData>
      <sheetData sheetId="611">
        <row r="2">
          <cell r="A2">
            <v>0</v>
          </cell>
        </row>
      </sheetData>
      <sheetData sheetId="612">
        <row r="2">
          <cell r="A2">
            <v>0</v>
          </cell>
        </row>
      </sheetData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>
        <row r="2">
          <cell r="A2">
            <v>0</v>
          </cell>
        </row>
      </sheetData>
      <sheetData sheetId="756" refreshError="1"/>
      <sheetData sheetId="757" refreshError="1"/>
      <sheetData sheetId="758" refreshError="1"/>
      <sheetData sheetId="759" refreshError="1"/>
      <sheetData sheetId="760">
        <row r="2">
          <cell r="A2">
            <v>0</v>
          </cell>
        </row>
      </sheetData>
      <sheetData sheetId="761">
        <row r="2">
          <cell r="A2">
            <v>0</v>
          </cell>
        </row>
      </sheetData>
      <sheetData sheetId="762">
        <row r="2">
          <cell r="A2">
            <v>0</v>
          </cell>
        </row>
      </sheetData>
      <sheetData sheetId="763">
        <row r="2">
          <cell r="A2">
            <v>0</v>
          </cell>
        </row>
      </sheetData>
      <sheetData sheetId="764">
        <row r="2">
          <cell r="A2">
            <v>0</v>
          </cell>
        </row>
      </sheetData>
      <sheetData sheetId="765">
        <row r="2">
          <cell r="A2">
            <v>0</v>
          </cell>
        </row>
      </sheetData>
      <sheetData sheetId="766">
        <row r="2">
          <cell r="A2">
            <v>0</v>
          </cell>
        </row>
      </sheetData>
      <sheetData sheetId="767">
        <row r="2">
          <cell r="A2">
            <v>0</v>
          </cell>
        </row>
      </sheetData>
      <sheetData sheetId="768">
        <row r="2">
          <cell r="A2">
            <v>0</v>
          </cell>
        </row>
      </sheetData>
      <sheetData sheetId="769">
        <row r="2">
          <cell r="A2">
            <v>0</v>
          </cell>
        </row>
      </sheetData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>
        <row r="2">
          <cell r="A2">
            <v>0</v>
          </cell>
        </row>
      </sheetData>
      <sheetData sheetId="792">
        <row r="2">
          <cell r="A2">
            <v>0</v>
          </cell>
        </row>
      </sheetData>
      <sheetData sheetId="793">
        <row r="2">
          <cell r="A2">
            <v>0</v>
          </cell>
        </row>
      </sheetData>
      <sheetData sheetId="794">
        <row r="2">
          <cell r="A2">
            <v>0</v>
          </cell>
        </row>
      </sheetData>
      <sheetData sheetId="795">
        <row r="2">
          <cell r="A2">
            <v>0</v>
          </cell>
        </row>
      </sheetData>
      <sheetData sheetId="796">
        <row r="2">
          <cell r="A2">
            <v>0</v>
          </cell>
        </row>
      </sheetData>
      <sheetData sheetId="797">
        <row r="2">
          <cell r="A2">
            <v>0</v>
          </cell>
        </row>
      </sheetData>
      <sheetData sheetId="798">
        <row r="2">
          <cell r="A2">
            <v>0</v>
          </cell>
        </row>
      </sheetData>
      <sheetData sheetId="799">
        <row r="2">
          <cell r="A2">
            <v>0</v>
          </cell>
        </row>
      </sheetData>
      <sheetData sheetId="800">
        <row r="2">
          <cell r="A2">
            <v>0</v>
          </cell>
        </row>
      </sheetData>
      <sheetData sheetId="801">
        <row r="2">
          <cell r="A2">
            <v>0</v>
          </cell>
        </row>
      </sheetData>
      <sheetData sheetId="802">
        <row r="2">
          <cell r="A2">
            <v>0</v>
          </cell>
        </row>
      </sheetData>
      <sheetData sheetId="803">
        <row r="2">
          <cell r="A2">
            <v>0</v>
          </cell>
        </row>
      </sheetData>
      <sheetData sheetId="804">
        <row r="2">
          <cell r="A2">
            <v>0</v>
          </cell>
        </row>
      </sheetData>
      <sheetData sheetId="805">
        <row r="2">
          <cell r="A2">
            <v>0</v>
          </cell>
        </row>
      </sheetData>
      <sheetData sheetId="806">
        <row r="2">
          <cell r="A2">
            <v>0</v>
          </cell>
        </row>
      </sheetData>
      <sheetData sheetId="807">
        <row r="2">
          <cell r="A2">
            <v>0</v>
          </cell>
        </row>
      </sheetData>
      <sheetData sheetId="808">
        <row r="2">
          <cell r="A2">
            <v>0</v>
          </cell>
        </row>
      </sheetData>
      <sheetData sheetId="809">
        <row r="2">
          <cell r="A2">
            <v>0</v>
          </cell>
        </row>
      </sheetData>
      <sheetData sheetId="810">
        <row r="2">
          <cell r="A2">
            <v>0</v>
          </cell>
        </row>
      </sheetData>
      <sheetData sheetId="811">
        <row r="2">
          <cell r="A2">
            <v>0</v>
          </cell>
        </row>
      </sheetData>
      <sheetData sheetId="812">
        <row r="2">
          <cell r="A2">
            <v>0</v>
          </cell>
        </row>
      </sheetData>
      <sheetData sheetId="813">
        <row r="2">
          <cell r="A2">
            <v>0</v>
          </cell>
        </row>
      </sheetData>
      <sheetData sheetId="814">
        <row r="2">
          <cell r="A2">
            <v>0</v>
          </cell>
        </row>
      </sheetData>
      <sheetData sheetId="815">
        <row r="2">
          <cell r="A2">
            <v>0</v>
          </cell>
        </row>
      </sheetData>
      <sheetData sheetId="816">
        <row r="2">
          <cell r="A2">
            <v>0</v>
          </cell>
        </row>
      </sheetData>
      <sheetData sheetId="817">
        <row r="2">
          <cell r="A2">
            <v>0</v>
          </cell>
        </row>
      </sheetData>
      <sheetData sheetId="818">
        <row r="2">
          <cell r="A2">
            <v>0</v>
          </cell>
        </row>
      </sheetData>
      <sheetData sheetId="819">
        <row r="2">
          <cell r="A2">
            <v>0</v>
          </cell>
        </row>
      </sheetData>
      <sheetData sheetId="820">
        <row r="2">
          <cell r="A2">
            <v>0</v>
          </cell>
        </row>
      </sheetData>
      <sheetData sheetId="821">
        <row r="2">
          <cell r="A2">
            <v>0</v>
          </cell>
        </row>
      </sheetData>
      <sheetData sheetId="822">
        <row r="2">
          <cell r="A2">
            <v>0</v>
          </cell>
        </row>
      </sheetData>
      <sheetData sheetId="823">
        <row r="2">
          <cell r="A2">
            <v>0</v>
          </cell>
        </row>
      </sheetData>
      <sheetData sheetId="824">
        <row r="2">
          <cell r="A2">
            <v>0</v>
          </cell>
        </row>
      </sheetData>
      <sheetData sheetId="825">
        <row r="2">
          <cell r="A2">
            <v>0</v>
          </cell>
        </row>
      </sheetData>
      <sheetData sheetId="826">
        <row r="2">
          <cell r="A2">
            <v>0</v>
          </cell>
        </row>
      </sheetData>
      <sheetData sheetId="827">
        <row r="2">
          <cell r="A2">
            <v>0</v>
          </cell>
        </row>
      </sheetData>
      <sheetData sheetId="828">
        <row r="2">
          <cell r="A2">
            <v>0</v>
          </cell>
        </row>
      </sheetData>
      <sheetData sheetId="829">
        <row r="2">
          <cell r="A2">
            <v>0</v>
          </cell>
        </row>
      </sheetData>
      <sheetData sheetId="830">
        <row r="2">
          <cell r="A2">
            <v>0</v>
          </cell>
        </row>
      </sheetData>
      <sheetData sheetId="831">
        <row r="2">
          <cell r="A2">
            <v>0</v>
          </cell>
        </row>
      </sheetData>
      <sheetData sheetId="832">
        <row r="2">
          <cell r="A2">
            <v>0</v>
          </cell>
        </row>
      </sheetData>
      <sheetData sheetId="833">
        <row r="2">
          <cell r="A2">
            <v>0</v>
          </cell>
        </row>
      </sheetData>
      <sheetData sheetId="834">
        <row r="2">
          <cell r="A2">
            <v>0</v>
          </cell>
        </row>
      </sheetData>
      <sheetData sheetId="835">
        <row r="2">
          <cell r="A2">
            <v>0</v>
          </cell>
        </row>
      </sheetData>
      <sheetData sheetId="836">
        <row r="2">
          <cell r="A2">
            <v>0</v>
          </cell>
        </row>
      </sheetData>
      <sheetData sheetId="837">
        <row r="2">
          <cell r="A2">
            <v>0</v>
          </cell>
        </row>
      </sheetData>
      <sheetData sheetId="838">
        <row r="2">
          <cell r="A2">
            <v>0</v>
          </cell>
        </row>
      </sheetData>
      <sheetData sheetId="839">
        <row r="2">
          <cell r="A2">
            <v>0</v>
          </cell>
        </row>
      </sheetData>
      <sheetData sheetId="840">
        <row r="2">
          <cell r="A2">
            <v>0</v>
          </cell>
        </row>
      </sheetData>
      <sheetData sheetId="841">
        <row r="2">
          <cell r="A2">
            <v>0</v>
          </cell>
        </row>
      </sheetData>
      <sheetData sheetId="842">
        <row r="2">
          <cell r="A2">
            <v>0</v>
          </cell>
        </row>
      </sheetData>
      <sheetData sheetId="843">
        <row r="2">
          <cell r="A2">
            <v>0</v>
          </cell>
        </row>
      </sheetData>
      <sheetData sheetId="844">
        <row r="2">
          <cell r="A2">
            <v>0</v>
          </cell>
        </row>
      </sheetData>
      <sheetData sheetId="845">
        <row r="2">
          <cell r="A2">
            <v>0</v>
          </cell>
        </row>
      </sheetData>
      <sheetData sheetId="846">
        <row r="2">
          <cell r="A2">
            <v>0</v>
          </cell>
        </row>
      </sheetData>
      <sheetData sheetId="847">
        <row r="2">
          <cell r="A2">
            <v>0</v>
          </cell>
        </row>
      </sheetData>
      <sheetData sheetId="848">
        <row r="2">
          <cell r="A2">
            <v>0</v>
          </cell>
        </row>
      </sheetData>
      <sheetData sheetId="849">
        <row r="2">
          <cell r="A2">
            <v>0</v>
          </cell>
        </row>
      </sheetData>
      <sheetData sheetId="850">
        <row r="2">
          <cell r="A2">
            <v>0</v>
          </cell>
        </row>
      </sheetData>
      <sheetData sheetId="851">
        <row r="2">
          <cell r="A2">
            <v>0</v>
          </cell>
        </row>
      </sheetData>
      <sheetData sheetId="852">
        <row r="2">
          <cell r="A2">
            <v>0</v>
          </cell>
        </row>
      </sheetData>
      <sheetData sheetId="853">
        <row r="2">
          <cell r="A2">
            <v>0</v>
          </cell>
        </row>
      </sheetData>
      <sheetData sheetId="854">
        <row r="2">
          <cell r="A2">
            <v>0</v>
          </cell>
        </row>
      </sheetData>
      <sheetData sheetId="855">
        <row r="2">
          <cell r="A2">
            <v>0</v>
          </cell>
        </row>
      </sheetData>
      <sheetData sheetId="856">
        <row r="2">
          <cell r="A2">
            <v>0</v>
          </cell>
        </row>
      </sheetData>
      <sheetData sheetId="857">
        <row r="2">
          <cell r="A2">
            <v>0</v>
          </cell>
        </row>
      </sheetData>
      <sheetData sheetId="858">
        <row r="2">
          <cell r="A2">
            <v>0</v>
          </cell>
        </row>
      </sheetData>
      <sheetData sheetId="859">
        <row r="2">
          <cell r="A2">
            <v>0</v>
          </cell>
        </row>
      </sheetData>
      <sheetData sheetId="860">
        <row r="2">
          <cell r="A2">
            <v>0</v>
          </cell>
        </row>
      </sheetData>
      <sheetData sheetId="861">
        <row r="2">
          <cell r="A2">
            <v>0</v>
          </cell>
        </row>
      </sheetData>
      <sheetData sheetId="862">
        <row r="2">
          <cell r="A2">
            <v>0</v>
          </cell>
        </row>
      </sheetData>
      <sheetData sheetId="863">
        <row r="2">
          <cell r="A2">
            <v>0</v>
          </cell>
        </row>
      </sheetData>
      <sheetData sheetId="864">
        <row r="2">
          <cell r="A2">
            <v>0</v>
          </cell>
        </row>
      </sheetData>
      <sheetData sheetId="865">
        <row r="2">
          <cell r="A2">
            <v>0</v>
          </cell>
        </row>
      </sheetData>
      <sheetData sheetId="866">
        <row r="2">
          <cell r="A2">
            <v>0</v>
          </cell>
        </row>
      </sheetData>
      <sheetData sheetId="867">
        <row r="2">
          <cell r="A2">
            <v>0</v>
          </cell>
        </row>
      </sheetData>
      <sheetData sheetId="868">
        <row r="2">
          <cell r="A2">
            <v>0</v>
          </cell>
        </row>
      </sheetData>
      <sheetData sheetId="869">
        <row r="2">
          <cell r="A2">
            <v>0</v>
          </cell>
        </row>
      </sheetData>
      <sheetData sheetId="870">
        <row r="2">
          <cell r="A2">
            <v>0</v>
          </cell>
        </row>
      </sheetData>
      <sheetData sheetId="871">
        <row r="2">
          <cell r="A2">
            <v>0</v>
          </cell>
        </row>
      </sheetData>
      <sheetData sheetId="872">
        <row r="2">
          <cell r="A2">
            <v>0</v>
          </cell>
        </row>
      </sheetData>
      <sheetData sheetId="873">
        <row r="2">
          <cell r="A2">
            <v>0</v>
          </cell>
        </row>
      </sheetData>
      <sheetData sheetId="874">
        <row r="2">
          <cell r="A2">
            <v>0</v>
          </cell>
        </row>
      </sheetData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>
        <row r="2">
          <cell r="A2">
            <v>0</v>
          </cell>
        </row>
      </sheetData>
      <sheetData sheetId="883">
        <row r="2">
          <cell r="A2">
            <v>0</v>
          </cell>
        </row>
      </sheetData>
      <sheetData sheetId="884">
        <row r="2">
          <cell r="A2">
            <v>0</v>
          </cell>
        </row>
      </sheetData>
      <sheetData sheetId="885">
        <row r="2">
          <cell r="A2">
            <v>0</v>
          </cell>
        </row>
      </sheetData>
      <sheetData sheetId="886">
        <row r="2">
          <cell r="A2">
            <v>0</v>
          </cell>
        </row>
      </sheetData>
      <sheetData sheetId="887">
        <row r="2">
          <cell r="A2">
            <v>0</v>
          </cell>
        </row>
      </sheetData>
      <sheetData sheetId="888">
        <row r="2">
          <cell r="A2">
            <v>0</v>
          </cell>
        </row>
      </sheetData>
      <sheetData sheetId="889">
        <row r="2">
          <cell r="A2">
            <v>0</v>
          </cell>
        </row>
      </sheetData>
      <sheetData sheetId="890">
        <row r="2">
          <cell r="A2">
            <v>0</v>
          </cell>
        </row>
      </sheetData>
      <sheetData sheetId="891">
        <row r="2">
          <cell r="A2">
            <v>0</v>
          </cell>
        </row>
      </sheetData>
      <sheetData sheetId="892">
        <row r="2">
          <cell r="A2">
            <v>0</v>
          </cell>
        </row>
      </sheetData>
      <sheetData sheetId="893">
        <row r="2">
          <cell r="A2">
            <v>0</v>
          </cell>
        </row>
      </sheetData>
      <sheetData sheetId="894">
        <row r="2">
          <cell r="A2">
            <v>0</v>
          </cell>
        </row>
      </sheetData>
      <sheetData sheetId="895">
        <row r="2">
          <cell r="A2">
            <v>0</v>
          </cell>
        </row>
      </sheetData>
      <sheetData sheetId="896">
        <row r="2">
          <cell r="A2">
            <v>0</v>
          </cell>
        </row>
      </sheetData>
      <sheetData sheetId="897">
        <row r="2">
          <cell r="A2">
            <v>0</v>
          </cell>
        </row>
      </sheetData>
      <sheetData sheetId="898">
        <row r="2">
          <cell r="A2">
            <v>0</v>
          </cell>
        </row>
      </sheetData>
      <sheetData sheetId="899">
        <row r="2">
          <cell r="A2">
            <v>0</v>
          </cell>
        </row>
      </sheetData>
      <sheetData sheetId="900">
        <row r="2">
          <cell r="A2">
            <v>0</v>
          </cell>
        </row>
      </sheetData>
      <sheetData sheetId="901">
        <row r="2">
          <cell r="A2">
            <v>0</v>
          </cell>
        </row>
      </sheetData>
      <sheetData sheetId="902">
        <row r="2">
          <cell r="A2">
            <v>0</v>
          </cell>
        </row>
      </sheetData>
      <sheetData sheetId="903">
        <row r="2">
          <cell r="A2">
            <v>0</v>
          </cell>
        </row>
      </sheetData>
      <sheetData sheetId="904">
        <row r="2">
          <cell r="A2">
            <v>0</v>
          </cell>
        </row>
      </sheetData>
      <sheetData sheetId="905">
        <row r="2">
          <cell r="A2">
            <v>0</v>
          </cell>
        </row>
      </sheetData>
      <sheetData sheetId="906">
        <row r="2">
          <cell r="A2">
            <v>0</v>
          </cell>
        </row>
      </sheetData>
      <sheetData sheetId="907">
        <row r="2">
          <cell r="A2">
            <v>0</v>
          </cell>
        </row>
      </sheetData>
      <sheetData sheetId="908">
        <row r="2">
          <cell r="A2">
            <v>0</v>
          </cell>
        </row>
      </sheetData>
      <sheetData sheetId="909">
        <row r="2">
          <cell r="A2">
            <v>0</v>
          </cell>
        </row>
      </sheetData>
      <sheetData sheetId="910">
        <row r="2">
          <cell r="A2">
            <v>0</v>
          </cell>
        </row>
      </sheetData>
      <sheetData sheetId="911">
        <row r="2">
          <cell r="A2">
            <v>0</v>
          </cell>
        </row>
      </sheetData>
      <sheetData sheetId="912">
        <row r="2">
          <cell r="A2">
            <v>0</v>
          </cell>
        </row>
      </sheetData>
      <sheetData sheetId="913">
        <row r="2">
          <cell r="A2">
            <v>0</v>
          </cell>
        </row>
      </sheetData>
      <sheetData sheetId="914">
        <row r="2">
          <cell r="A2">
            <v>0</v>
          </cell>
        </row>
      </sheetData>
      <sheetData sheetId="915">
        <row r="2">
          <cell r="A2">
            <v>0</v>
          </cell>
        </row>
      </sheetData>
      <sheetData sheetId="916">
        <row r="2">
          <cell r="A2">
            <v>0</v>
          </cell>
        </row>
      </sheetData>
      <sheetData sheetId="917">
        <row r="2">
          <cell r="A2">
            <v>0</v>
          </cell>
        </row>
      </sheetData>
      <sheetData sheetId="918">
        <row r="2">
          <cell r="A2">
            <v>0</v>
          </cell>
        </row>
      </sheetData>
      <sheetData sheetId="919">
        <row r="2">
          <cell r="A2">
            <v>0</v>
          </cell>
        </row>
      </sheetData>
      <sheetData sheetId="920">
        <row r="2">
          <cell r="A2">
            <v>0</v>
          </cell>
        </row>
      </sheetData>
      <sheetData sheetId="921">
        <row r="2">
          <cell r="A2">
            <v>0</v>
          </cell>
        </row>
      </sheetData>
      <sheetData sheetId="922">
        <row r="2">
          <cell r="A2">
            <v>0</v>
          </cell>
        </row>
      </sheetData>
      <sheetData sheetId="923">
        <row r="2">
          <cell r="A2">
            <v>0</v>
          </cell>
        </row>
      </sheetData>
      <sheetData sheetId="924">
        <row r="2">
          <cell r="A2">
            <v>0</v>
          </cell>
        </row>
      </sheetData>
      <sheetData sheetId="925">
        <row r="2">
          <cell r="A2">
            <v>0</v>
          </cell>
        </row>
      </sheetData>
      <sheetData sheetId="926">
        <row r="2">
          <cell r="A2">
            <v>0</v>
          </cell>
        </row>
      </sheetData>
      <sheetData sheetId="927">
        <row r="2">
          <cell r="A2">
            <v>0</v>
          </cell>
        </row>
      </sheetData>
      <sheetData sheetId="928">
        <row r="2">
          <cell r="A2">
            <v>0</v>
          </cell>
        </row>
      </sheetData>
      <sheetData sheetId="929">
        <row r="2">
          <cell r="A2">
            <v>0</v>
          </cell>
        </row>
      </sheetData>
      <sheetData sheetId="930">
        <row r="2">
          <cell r="A2">
            <v>0</v>
          </cell>
        </row>
      </sheetData>
      <sheetData sheetId="931">
        <row r="2">
          <cell r="A2">
            <v>0</v>
          </cell>
        </row>
      </sheetData>
      <sheetData sheetId="932">
        <row r="2">
          <cell r="A2">
            <v>0</v>
          </cell>
        </row>
      </sheetData>
      <sheetData sheetId="933">
        <row r="2">
          <cell r="A2">
            <v>0</v>
          </cell>
        </row>
      </sheetData>
      <sheetData sheetId="934">
        <row r="2">
          <cell r="A2">
            <v>0</v>
          </cell>
        </row>
      </sheetData>
      <sheetData sheetId="935">
        <row r="2">
          <cell r="A2">
            <v>0</v>
          </cell>
        </row>
      </sheetData>
      <sheetData sheetId="936">
        <row r="2">
          <cell r="A2">
            <v>0</v>
          </cell>
        </row>
      </sheetData>
      <sheetData sheetId="937">
        <row r="2">
          <cell r="A2">
            <v>0</v>
          </cell>
        </row>
      </sheetData>
      <sheetData sheetId="938">
        <row r="2">
          <cell r="A2">
            <v>0</v>
          </cell>
        </row>
      </sheetData>
      <sheetData sheetId="939">
        <row r="2">
          <cell r="A2">
            <v>0</v>
          </cell>
        </row>
      </sheetData>
      <sheetData sheetId="940">
        <row r="2">
          <cell r="A2">
            <v>0</v>
          </cell>
        </row>
      </sheetData>
      <sheetData sheetId="941">
        <row r="2">
          <cell r="A2">
            <v>0</v>
          </cell>
        </row>
      </sheetData>
      <sheetData sheetId="942">
        <row r="2">
          <cell r="A2">
            <v>0</v>
          </cell>
        </row>
      </sheetData>
      <sheetData sheetId="943">
        <row r="2">
          <cell r="A2">
            <v>0</v>
          </cell>
        </row>
      </sheetData>
      <sheetData sheetId="944">
        <row r="2">
          <cell r="A2">
            <v>0</v>
          </cell>
        </row>
      </sheetData>
      <sheetData sheetId="945">
        <row r="2">
          <cell r="A2">
            <v>0</v>
          </cell>
        </row>
      </sheetData>
      <sheetData sheetId="946">
        <row r="2">
          <cell r="A2">
            <v>0</v>
          </cell>
        </row>
      </sheetData>
      <sheetData sheetId="947">
        <row r="2">
          <cell r="A2">
            <v>0</v>
          </cell>
        </row>
      </sheetData>
      <sheetData sheetId="948">
        <row r="2">
          <cell r="A2">
            <v>0</v>
          </cell>
        </row>
      </sheetData>
      <sheetData sheetId="949">
        <row r="2">
          <cell r="A2">
            <v>0</v>
          </cell>
        </row>
      </sheetData>
      <sheetData sheetId="950">
        <row r="2">
          <cell r="A2">
            <v>0</v>
          </cell>
        </row>
      </sheetData>
      <sheetData sheetId="951">
        <row r="2">
          <cell r="A2">
            <v>0</v>
          </cell>
        </row>
      </sheetData>
      <sheetData sheetId="952">
        <row r="2">
          <cell r="A2">
            <v>0</v>
          </cell>
        </row>
      </sheetData>
      <sheetData sheetId="953">
        <row r="2">
          <cell r="A2">
            <v>0</v>
          </cell>
        </row>
      </sheetData>
      <sheetData sheetId="954">
        <row r="2">
          <cell r="A2">
            <v>0</v>
          </cell>
        </row>
      </sheetData>
      <sheetData sheetId="955">
        <row r="2">
          <cell r="A2">
            <v>0</v>
          </cell>
        </row>
      </sheetData>
      <sheetData sheetId="956">
        <row r="2">
          <cell r="A2">
            <v>0</v>
          </cell>
        </row>
      </sheetData>
      <sheetData sheetId="957">
        <row r="2">
          <cell r="A2">
            <v>0</v>
          </cell>
        </row>
      </sheetData>
      <sheetData sheetId="958">
        <row r="2">
          <cell r="A2">
            <v>0</v>
          </cell>
        </row>
      </sheetData>
      <sheetData sheetId="959">
        <row r="2">
          <cell r="A2">
            <v>0</v>
          </cell>
        </row>
      </sheetData>
      <sheetData sheetId="960">
        <row r="2">
          <cell r="A2">
            <v>0</v>
          </cell>
        </row>
      </sheetData>
      <sheetData sheetId="961">
        <row r="2">
          <cell r="A2">
            <v>0</v>
          </cell>
        </row>
      </sheetData>
      <sheetData sheetId="962">
        <row r="2">
          <cell r="A2">
            <v>0</v>
          </cell>
        </row>
      </sheetData>
      <sheetData sheetId="963">
        <row r="2">
          <cell r="A2">
            <v>0</v>
          </cell>
        </row>
      </sheetData>
      <sheetData sheetId="964">
        <row r="2">
          <cell r="A2">
            <v>0</v>
          </cell>
        </row>
      </sheetData>
      <sheetData sheetId="965">
        <row r="2">
          <cell r="A2">
            <v>0</v>
          </cell>
        </row>
      </sheetData>
      <sheetData sheetId="966">
        <row r="2">
          <cell r="A2">
            <v>0</v>
          </cell>
        </row>
      </sheetData>
      <sheetData sheetId="967">
        <row r="2">
          <cell r="A2">
            <v>0</v>
          </cell>
        </row>
      </sheetData>
      <sheetData sheetId="968">
        <row r="2">
          <cell r="A2">
            <v>0</v>
          </cell>
        </row>
      </sheetData>
      <sheetData sheetId="969">
        <row r="2">
          <cell r="A2">
            <v>0</v>
          </cell>
        </row>
      </sheetData>
      <sheetData sheetId="970">
        <row r="2">
          <cell r="A2">
            <v>0</v>
          </cell>
        </row>
      </sheetData>
      <sheetData sheetId="971">
        <row r="2">
          <cell r="A2">
            <v>0</v>
          </cell>
        </row>
      </sheetData>
      <sheetData sheetId="972">
        <row r="2">
          <cell r="A2">
            <v>0</v>
          </cell>
        </row>
      </sheetData>
      <sheetData sheetId="973">
        <row r="2">
          <cell r="A2">
            <v>0</v>
          </cell>
        </row>
      </sheetData>
      <sheetData sheetId="974">
        <row r="2">
          <cell r="A2">
            <v>0</v>
          </cell>
        </row>
      </sheetData>
      <sheetData sheetId="975">
        <row r="2">
          <cell r="A2">
            <v>0</v>
          </cell>
        </row>
      </sheetData>
      <sheetData sheetId="976">
        <row r="2">
          <cell r="A2">
            <v>0</v>
          </cell>
        </row>
      </sheetData>
      <sheetData sheetId="977">
        <row r="2">
          <cell r="A2">
            <v>0</v>
          </cell>
        </row>
      </sheetData>
      <sheetData sheetId="978">
        <row r="2">
          <cell r="A2">
            <v>0</v>
          </cell>
        </row>
      </sheetData>
      <sheetData sheetId="979">
        <row r="2">
          <cell r="A2">
            <v>0</v>
          </cell>
        </row>
      </sheetData>
      <sheetData sheetId="980">
        <row r="2">
          <cell r="A2">
            <v>0</v>
          </cell>
        </row>
      </sheetData>
      <sheetData sheetId="981">
        <row r="2">
          <cell r="A2">
            <v>0</v>
          </cell>
        </row>
      </sheetData>
      <sheetData sheetId="982">
        <row r="2">
          <cell r="A2">
            <v>0</v>
          </cell>
        </row>
      </sheetData>
      <sheetData sheetId="983">
        <row r="2">
          <cell r="A2">
            <v>0</v>
          </cell>
        </row>
      </sheetData>
      <sheetData sheetId="984">
        <row r="2">
          <cell r="A2">
            <v>0</v>
          </cell>
        </row>
      </sheetData>
      <sheetData sheetId="985">
        <row r="2">
          <cell r="A2">
            <v>0</v>
          </cell>
        </row>
      </sheetData>
      <sheetData sheetId="986">
        <row r="2">
          <cell r="A2">
            <v>0</v>
          </cell>
        </row>
      </sheetData>
      <sheetData sheetId="987">
        <row r="2">
          <cell r="A2">
            <v>0</v>
          </cell>
        </row>
      </sheetData>
      <sheetData sheetId="988">
        <row r="2">
          <cell r="A2">
            <v>0</v>
          </cell>
        </row>
      </sheetData>
      <sheetData sheetId="989">
        <row r="2">
          <cell r="A2">
            <v>0</v>
          </cell>
        </row>
      </sheetData>
      <sheetData sheetId="990">
        <row r="2">
          <cell r="A2">
            <v>0</v>
          </cell>
        </row>
      </sheetData>
      <sheetData sheetId="991">
        <row r="2">
          <cell r="A2">
            <v>0</v>
          </cell>
        </row>
      </sheetData>
      <sheetData sheetId="992">
        <row r="2">
          <cell r="A2">
            <v>0</v>
          </cell>
        </row>
      </sheetData>
      <sheetData sheetId="993">
        <row r="2">
          <cell r="A2">
            <v>0</v>
          </cell>
        </row>
      </sheetData>
      <sheetData sheetId="994">
        <row r="2">
          <cell r="A2">
            <v>0</v>
          </cell>
        </row>
      </sheetData>
      <sheetData sheetId="995">
        <row r="2">
          <cell r="A2">
            <v>0</v>
          </cell>
        </row>
      </sheetData>
      <sheetData sheetId="996">
        <row r="2">
          <cell r="A2">
            <v>0</v>
          </cell>
        </row>
      </sheetData>
      <sheetData sheetId="997">
        <row r="2">
          <cell r="A2">
            <v>0</v>
          </cell>
        </row>
      </sheetData>
      <sheetData sheetId="998">
        <row r="2">
          <cell r="A2">
            <v>0</v>
          </cell>
        </row>
      </sheetData>
      <sheetData sheetId="999">
        <row r="2">
          <cell r="A2">
            <v>0</v>
          </cell>
        </row>
      </sheetData>
      <sheetData sheetId="1000">
        <row r="2">
          <cell r="A2">
            <v>0</v>
          </cell>
        </row>
      </sheetData>
      <sheetData sheetId="1001">
        <row r="2">
          <cell r="A2">
            <v>0</v>
          </cell>
        </row>
      </sheetData>
      <sheetData sheetId="1002">
        <row r="2">
          <cell r="A2">
            <v>0</v>
          </cell>
        </row>
      </sheetData>
      <sheetData sheetId="1003">
        <row r="2">
          <cell r="A2">
            <v>0</v>
          </cell>
        </row>
      </sheetData>
      <sheetData sheetId="1004">
        <row r="2">
          <cell r="A2">
            <v>0</v>
          </cell>
        </row>
      </sheetData>
      <sheetData sheetId="1005">
        <row r="2">
          <cell r="A2">
            <v>0</v>
          </cell>
        </row>
      </sheetData>
      <sheetData sheetId="1006">
        <row r="2">
          <cell r="A2">
            <v>0</v>
          </cell>
        </row>
      </sheetData>
      <sheetData sheetId="1007">
        <row r="2">
          <cell r="A2">
            <v>0</v>
          </cell>
        </row>
      </sheetData>
      <sheetData sheetId="1008">
        <row r="2">
          <cell r="A2">
            <v>0</v>
          </cell>
        </row>
      </sheetData>
      <sheetData sheetId="1009">
        <row r="2">
          <cell r="A2">
            <v>0</v>
          </cell>
        </row>
      </sheetData>
      <sheetData sheetId="1010">
        <row r="2">
          <cell r="A2">
            <v>0</v>
          </cell>
        </row>
      </sheetData>
      <sheetData sheetId="1011">
        <row r="2">
          <cell r="A2">
            <v>0</v>
          </cell>
        </row>
      </sheetData>
      <sheetData sheetId="1012">
        <row r="2">
          <cell r="A2">
            <v>0</v>
          </cell>
        </row>
      </sheetData>
      <sheetData sheetId="1013">
        <row r="2">
          <cell r="A2">
            <v>0</v>
          </cell>
        </row>
      </sheetData>
      <sheetData sheetId="1014">
        <row r="2">
          <cell r="A2">
            <v>0</v>
          </cell>
        </row>
      </sheetData>
      <sheetData sheetId="1015">
        <row r="2">
          <cell r="A2">
            <v>0</v>
          </cell>
        </row>
      </sheetData>
      <sheetData sheetId="1016">
        <row r="2">
          <cell r="A2">
            <v>0</v>
          </cell>
        </row>
      </sheetData>
      <sheetData sheetId="1017">
        <row r="2">
          <cell r="A2">
            <v>0</v>
          </cell>
        </row>
      </sheetData>
      <sheetData sheetId="1018">
        <row r="2">
          <cell r="A2">
            <v>0</v>
          </cell>
        </row>
      </sheetData>
      <sheetData sheetId="1019">
        <row r="2">
          <cell r="A2">
            <v>0</v>
          </cell>
        </row>
      </sheetData>
      <sheetData sheetId="1020">
        <row r="2">
          <cell r="A2">
            <v>0</v>
          </cell>
        </row>
      </sheetData>
      <sheetData sheetId="1021">
        <row r="2">
          <cell r="A2">
            <v>0</v>
          </cell>
        </row>
      </sheetData>
      <sheetData sheetId="1022">
        <row r="2">
          <cell r="A2">
            <v>0</v>
          </cell>
        </row>
      </sheetData>
      <sheetData sheetId="1023">
        <row r="2">
          <cell r="A2">
            <v>0</v>
          </cell>
        </row>
      </sheetData>
      <sheetData sheetId="1024">
        <row r="2">
          <cell r="A2">
            <v>0</v>
          </cell>
        </row>
      </sheetData>
      <sheetData sheetId="1025">
        <row r="2">
          <cell r="A2">
            <v>0</v>
          </cell>
        </row>
      </sheetData>
      <sheetData sheetId="1026">
        <row r="2">
          <cell r="A2">
            <v>0</v>
          </cell>
        </row>
      </sheetData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>
        <row r="2">
          <cell r="A2">
            <v>0</v>
          </cell>
        </row>
      </sheetData>
      <sheetData sheetId="1036">
        <row r="2">
          <cell r="A2">
            <v>0</v>
          </cell>
        </row>
      </sheetData>
      <sheetData sheetId="1037">
        <row r="2">
          <cell r="A2">
            <v>0</v>
          </cell>
        </row>
      </sheetData>
      <sheetData sheetId="1038">
        <row r="2">
          <cell r="A2">
            <v>0</v>
          </cell>
        </row>
      </sheetData>
      <sheetData sheetId="1039" refreshError="1"/>
      <sheetData sheetId="1040">
        <row r="2">
          <cell r="A2">
            <v>0</v>
          </cell>
        </row>
      </sheetData>
      <sheetData sheetId="1041">
        <row r="2">
          <cell r="A2">
            <v>0</v>
          </cell>
        </row>
      </sheetData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>
        <row r="2">
          <cell r="A2">
            <v>0</v>
          </cell>
        </row>
      </sheetData>
      <sheetData sheetId="1063">
        <row r="2">
          <cell r="A2">
            <v>0</v>
          </cell>
        </row>
      </sheetData>
      <sheetData sheetId="1064">
        <row r="2">
          <cell r="A2">
            <v>0</v>
          </cell>
        </row>
      </sheetData>
      <sheetData sheetId="1065">
        <row r="2">
          <cell r="A2">
            <v>0</v>
          </cell>
        </row>
      </sheetData>
      <sheetData sheetId="1066">
        <row r="2">
          <cell r="A2">
            <v>0</v>
          </cell>
        </row>
      </sheetData>
      <sheetData sheetId="1067">
        <row r="2">
          <cell r="A2">
            <v>0</v>
          </cell>
        </row>
      </sheetData>
      <sheetData sheetId="1068">
        <row r="2">
          <cell r="A2">
            <v>0</v>
          </cell>
        </row>
      </sheetData>
      <sheetData sheetId="1069">
        <row r="2">
          <cell r="A2">
            <v>0</v>
          </cell>
        </row>
      </sheetData>
      <sheetData sheetId="1070">
        <row r="2">
          <cell r="A2">
            <v>0</v>
          </cell>
        </row>
      </sheetData>
      <sheetData sheetId="1071">
        <row r="2">
          <cell r="A2">
            <v>0</v>
          </cell>
        </row>
      </sheetData>
      <sheetData sheetId="1072">
        <row r="2">
          <cell r="A2">
            <v>0</v>
          </cell>
        </row>
      </sheetData>
      <sheetData sheetId="1073">
        <row r="2">
          <cell r="A2">
            <v>0</v>
          </cell>
        </row>
      </sheetData>
      <sheetData sheetId="1074">
        <row r="2">
          <cell r="A2">
            <v>0</v>
          </cell>
        </row>
      </sheetData>
      <sheetData sheetId="1075">
        <row r="2">
          <cell r="A2">
            <v>0</v>
          </cell>
        </row>
      </sheetData>
      <sheetData sheetId="1076">
        <row r="2">
          <cell r="A2">
            <v>0</v>
          </cell>
        </row>
      </sheetData>
      <sheetData sheetId="1077">
        <row r="2">
          <cell r="A2">
            <v>0</v>
          </cell>
        </row>
      </sheetData>
      <sheetData sheetId="1078">
        <row r="2">
          <cell r="A2">
            <v>0</v>
          </cell>
        </row>
      </sheetData>
      <sheetData sheetId="1079">
        <row r="2">
          <cell r="A2">
            <v>0</v>
          </cell>
        </row>
      </sheetData>
      <sheetData sheetId="1080">
        <row r="2">
          <cell r="A2">
            <v>0</v>
          </cell>
        </row>
      </sheetData>
      <sheetData sheetId="1081">
        <row r="2">
          <cell r="A2">
            <v>0</v>
          </cell>
        </row>
      </sheetData>
      <sheetData sheetId="1082">
        <row r="2">
          <cell r="A2">
            <v>0</v>
          </cell>
        </row>
      </sheetData>
      <sheetData sheetId="1083">
        <row r="2">
          <cell r="A2">
            <v>0</v>
          </cell>
        </row>
      </sheetData>
      <sheetData sheetId="1084">
        <row r="2">
          <cell r="A2">
            <v>0</v>
          </cell>
        </row>
      </sheetData>
      <sheetData sheetId="1085">
        <row r="2">
          <cell r="A2">
            <v>0</v>
          </cell>
        </row>
      </sheetData>
      <sheetData sheetId="1086">
        <row r="2">
          <cell r="A2">
            <v>0</v>
          </cell>
        </row>
      </sheetData>
      <sheetData sheetId="1087">
        <row r="2">
          <cell r="A2">
            <v>0</v>
          </cell>
        </row>
      </sheetData>
      <sheetData sheetId="1088">
        <row r="2">
          <cell r="A2">
            <v>0</v>
          </cell>
        </row>
      </sheetData>
      <sheetData sheetId="1089">
        <row r="2">
          <cell r="A2">
            <v>0</v>
          </cell>
        </row>
      </sheetData>
      <sheetData sheetId="1090">
        <row r="2">
          <cell r="A2">
            <v>0</v>
          </cell>
        </row>
      </sheetData>
      <sheetData sheetId="1091">
        <row r="2">
          <cell r="A2">
            <v>0</v>
          </cell>
        </row>
      </sheetData>
      <sheetData sheetId="1092">
        <row r="2">
          <cell r="A2">
            <v>0</v>
          </cell>
        </row>
      </sheetData>
      <sheetData sheetId="1093">
        <row r="2">
          <cell r="A2">
            <v>0</v>
          </cell>
        </row>
      </sheetData>
      <sheetData sheetId="1094">
        <row r="2">
          <cell r="A2">
            <v>0</v>
          </cell>
        </row>
      </sheetData>
      <sheetData sheetId="1095">
        <row r="2">
          <cell r="A2">
            <v>0</v>
          </cell>
        </row>
      </sheetData>
      <sheetData sheetId="1096">
        <row r="2">
          <cell r="A2">
            <v>0</v>
          </cell>
        </row>
      </sheetData>
      <sheetData sheetId="1097">
        <row r="2">
          <cell r="A2">
            <v>0</v>
          </cell>
        </row>
      </sheetData>
      <sheetData sheetId="1098">
        <row r="2">
          <cell r="A2">
            <v>0</v>
          </cell>
        </row>
      </sheetData>
      <sheetData sheetId="1099">
        <row r="2">
          <cell r="A2">
            <v>0</v>
          </cell>
        </row>
      </sheetData>
      <sheetData sheetId="1100">
        <row r="2">
          <cell r="A2">
            <v>0</v>
          </cell>
        </row>
      </sheetData>
      <sheetData sheetId="1101">
        <row r="2">
          <cell r="A2">
            <v>0</v>
          </cell>
        </row>
      </sheetData>
      <sheetData sheetId="1102">
        <row r="2">
          <cell r="A2">
            <v>0</v>
          </cell>
        </row>
      </sheetData>
      <sheetData sheetId="1103">
        <row r="2">
          <cell r="A2">
            <v>0</v>
          </cell>
        </row>
      </sheetData>
      <sheetData sheetId="1104">
        <row r="2">
          <cell r="A2">
            <v>0</v>
          </cell>
        </row>
      </sheetData>
      <sheetData sheetId="1105">
        <row r="2">
          <cell r="A2">
            <v>0</v>
          </cell>
        </row>
      </sheetData>
      <sheetData sheetId="1106">
        <row r="2">
          <cell r="A2">
            <v>0</v>
          </cell>
        </row>
      </sheetData>
      <sheetData sheetId="1107">
        <row r="2">
          <cell r="A2">
            <v>0</v>
          </cell>
        </row>
      </sheetData>
      <sheetData sheetId="1108">
        <row r="2">
          <cell r="A2">
            <v>0</v>
          </cell>
        </row>
      </sheetData>
      <sheetData sheetId="1109">
        <row r="2">
          <cell r="A2">
            <v>0</v>
          </cell>
        </row>
      </sheetData>
      <sheetData sheetId="1110">
        <row r="2">
          <cell r="A2">
            <v>0</v>
          </cell>
        </row>
      </sheetData>
      <sheetData sheetId="1111">
        <row r="2">
          <cell r="A2">
            <v>0</v>
          </cell>
        </row>
      </sheetData>
      <sheetData sheetId="1112">
        <row r="2">
          <cell r="A2">
            <v>0</v>
          </cell>
        </row>
      </sheetData>
      <sheetData sheetId="1113">
        <row r="2">
          <cell r="A2">
            <v>0</v>
          </cell>
        </row>
      </sheetData>
      <sheetData sheetId="1114">
        <row r="2">
          <cell r="A2">
            <v>0</v>
          </cell>
        </row>
      </sheetData>
      <sheetData sheetId="1115" refreshError="1"/>
      <sheetData sheetId="1116" refreshError="1"/>
      <sheetData sheetId="1117">
        <row r="2">
          <cell r="A2">
            <v>0</v>
          </cell>
        </row>
      </sheetData>
      <sheetData sheetId="1118">
        <row r="2">
          <cell r="A2">
            <v>0</v>
          </cell>
        </row>
      </sheetData>
      <sheetData sheetId="1119" refreshError="1"/>
      <sheetData sheetId="1120">
        <row r="2">
          <cell r="A2">
            <v>0</v>
          </cell>
        </row>
      </sheetData>
      <sheetData sheetId="1121">
        <row r="2">
          <cell r="A2">
            <v>0</v>
          </cell>
        </row>
      </sheetData>
      <sheetData sheetId="1122">
        <row r="2">
          <cell r="A2">
            <v>0</v>
          </cell>
        </row>
      </sheetData>
      <sheetData sheetId="1123">
        <row r="2">
          <cell r="A2">
            <v>0</v>
          </cell>
        </row>
      </sheetData>
      <sheetData sheetId="1124">
        <row r="2">
          <cell r="A2">
            <v>0</v>
          </cell>
        </row>
      </sheetData>
      <sheetData sheetId="1125">
        <row r="2">
          <cell r="A2">
            <v>0</v>
          </cell>
        </row>
      </sheetData>
      <sheetData sheetId="1126">
        <row r="2">
          <cell r="A2">
            <v>0</v>
          </cell>
        </row>
      </sheetData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>
        <row r="2">
          <cell r="A2">
            <v>0</v>
          </cell>
        </row>
      </sheetData>
      <sheetData sheetId="1136">
        <row r="2">
          <cell r="A2">
            <v>0</v>
          </cell>
        </row>
      </sheetData>
      <sheetData sheetId="1137">
        <row r="2">
          <cell r="A2">
            <v>0</v>
          </cell>
        </row>
      </sheetData>
      <sheetData sheetId="1138">
        <row r="2">
          <cell r="A2">
            <v>0</v>
          </cell>
        </row>
      </sheetData>
      <sheetData sheetId="1139">
        <row r="2">
          <cell r="A2">
            <v>0</v>
          </cell>
        </row>
      </sheetData>
      <sheetData sheetId="1140">
        <row r="2">
          <cell r="A2">
            <v>0</v>
          </cell>
        </row>
      </sheetData>
      <sheetData sheetId="1141">
        <row r="2">
          <cell r="A2">
            <v>0</v>
          </cell>
        </row>
      </sheetData>
      <sheetData sheetId="1142">
        <row r="2">
          <cell r="A2">
            <v>0</v>
          </cell>
        </row>
      </sheetData>
      <sheetData sheetId="1143">
        <row r="2">
          <cell r="A2">
            <v>0</v>
          </cell>
        </row>
      </sheetData>
      <sheetData sheetId="1144">
        <row r="2">
          <cell r="A2">
            <v>0</v>
          </cell>
        </row>
      </sheetData>
      <sheetData sheetId="1145">
        <row r="2">
          <cell r="A2">
            <v>0</v>
          </cell>
        </row>
      </sheetData>
      <sheetData sheetId="1146">
        <row r="2">
          <cell r="A2">
            <v>0</v>
          </cell>
        </row>
      </sheetData>
      <sheetData sheetId="1147">
        <row r="2">
          <cell r="A2">
            <v>0</v>
          </cell>
        </row>
      </sheetData>
      <sheetData sheetId="1148">
        <row r="2">
          <cell r="A2">
            <v>0</v>
          </cell>
        </row>
      </sheetData>
      <sheetData sheetId="1149">
        <row r="2">
          <cell r="A2">
            <v>0</v>
          </cell>
        </row>
      </sheetData>
      <sheetData sheetId="1150">
        <row r="2">
          <cell r="A2">
            <v>0</v>
          </cell>
        </row>
      </sheetData>
      <sheetData sheetId="1151">
        <row r="2">
          <cell r="A2">
            <v>0</v>
          </cell>
        </row>
      </sheetData>
      <sheetData sheetId="1152">
        <row r="2">
          <cell r="A2">
            <v>0</v>
          </cell>
        </row>
      </sheetData>
      <sheetData sheetId="1153">
        <row r="2">
          <cell r="A2">
            <v>0</v>
          </cell>
        </row>
      </sheetData>
      <sheetData sheetId="1154">
        <row r="2">
          <cell r="A2">
            <v>0</v>
          </cell>
        </row>
      </sheetData>
      <sheetData sheetId="1155">
        <row r="2">
          <cell r="A2">
            <v>0</v>
          </cell>
        </row>
      </sheetData>
      <sheetData sheetId="1156">
        <row r="2">
          <cell r="A2">
            <v>0</v>
          </cell>
        </row>
      </sheetData>
      <sheetData sheetId="1157">
        <row r="2">
          <cell r="A2">
            <v>0</v>
          </cell>
        </row>
      </sheetData>
      <sheetData sheetId="1158">
        <row r="2">
          <cell r="A2">
            <v>0</v>
          </cell>
        </row>
      </sheetData>
      <sheetData sheetId="1159">
        <row r="2">
          <cell r="A2">
            <v>0</v>
          </cell>
        </row>
      </sheetData>
      <sheetData sheetId="1160">
        <row r="2">
          <cell r="A2">
            <v>0</v>
          </cell>
        </row>
      </sheetData>
      <sheetData sheetId="1161">
        <row r="2">
          <cell r="A2">
            <v>0</v>
          </cell>
        </row>
      </sheetData>
      <sheetData sheetId="1162">
        <row r="2">
          <cell r="A2">
            <v>0</v>
          </cell>
        </row>
      </sheetData>
      <sheetData sheetId="1163">
        <row r="2">
          <cell r="A2">
            <v>0</v>
          </cell>
        </row>
      </sheetData>
      <sheetData sheetId="1164">
        <row r="2">
          <cell r="A2">
            <v>0</v>
          </cell>
        </row>
      </sheetData>
      <sheetData sheetId="1165">
        <row r="2">
          <cell r="A2">
            <v>0</v>
          </cell>
        </row>
      </sheetData>
      <sheetData sheetId="1166">
        <row r="2">
          <cell r="A2">
            <v>0</v>
          </cell>
        </row>
      </sheetData>
      <sheetData sheetId="1167">
        <row r="2">
          <cell r="A2">
            <v>0</v>
          </cell>
        </row>
      </sheetData>
      <sheetData sheetId="1168">
        <row r="2">
          <cell r="A2">
            <v>0</v>
          </cell>
        </row>
      </sheetData>
      <sheetData sheetId="1169">
        <row r="2">
          <cell r="A2">
            <v>0</v>
          </cell>
        </row>
      </sheetData>
      <sheetData sheetId="1170">
        <row r="2">
          <cell r="A2">
            <v>0</v>
          </cell>
        </row>
      </sheetData>
      <sheetData sheetId="1171">
        <row r="2">
          <cell r="A2">
            <v>0</v>
          </cell>
        </row>
      </sheetData>
      <sheetData sheetId="1172">
        <row r="2">
          <cell r="A2">
            <v>0</v>
          </cell>
        </row>
      </sheetData>
      <sheetData sheetId="1173">
        <row r="2">
          <cell r="A2">
            <v>0</v>
          </cell>
        </row>
      </sheetData>
      <sheetData sheetId="1174">
        <row r="2">
          <cell r="A2">
            <v>0</v>
          </cell>
        </row>
      </sheetData>
      <sheetData sheetId="1175">
        <row r="2">
          <cell r="A2">
            <v>0</v>
          </cell>
        </row>
      </sheetData>
      <sheetData sheetId="1176">
        <row r="2">
          <cell r="A2">
            <v>0</v>
          </cell>
        </row>
      </sheetData>
      <sheetData sheetId="1177">
        <row r="2">
          <cell r="A2">
            <v>0</v>
          </cell>
        </row>
      </sheetData>
      <sheetData sheetId="1178">
        <row r="2">
          <cell r="A2">
            <v>0</v>
          </cell>
        </row>
      </sheetData>
      <sheetData sheetId="1179">
        <row r="2">
          <cell r="A2">
            <v>0</v>
          </cell>
        </row>
      </sheetData>
      <sheetData sheetId="1180">
        <row r="2">
          <cell r="A2">
            <v>0</v>
          </cell>
        </row>
      </sheetData>
      <sheetData sheetId="1181">
        <row r="2">
          <cell r="A2">
            <v>0</v>
          </cell>
        </row>
      </sheetData>
      <sheetData sheetId="1182">
        <row r="2">
          <cell r="A2">
            <v>0</v>
          </cell>
        </row>
      </sheetData>
      <sheetData sheetId="1183">
        <row r="2">
          <cell r="A2">
            <v>0</v>
          </cell>
        </row>
      </sheetData>
      <sheetData sheetId="1184">
        <row r="2">
          <cell r="A2">
            <v>0</v>
          </cell>
        </row>
      </sheetData>
      <sheetData sheetId="1185">
        <row r="2">
          <cell r="A2">
            <v>0</v>
          </cell>
        </row>
      </sheetData>
      <sheetData sheetId="1186">
        <row r="2">
          <cell r="A2">
            <v>0</v>
          </cell>
        </row>
      </sheetData>
      <sheetData sheetId="1187">
        <row r="2">
          <cell r="A2">
            <v>0</v>
          </cell>
        </row>
      </sheetData>
      <sheetData sheetId="1188">
        <row r="2">
          <cell r="A2">
            <v>0</v>
          </cell>
        </row>
      </sheetData>
      <sheetData sheetId="1189">
        <row r="2">
          <cell r="A2">
            <v>0</v>
          </cell>
        </row>
      </sheetData>
      <sheetData sheetId="1190">
        <row r="2">
          <cell r="A2">
            <v>0</v>
          </cell>
        </row>
      </sheetData>
      <sheetData sheetId="1191">
        <row r="2">
          <cell r="A2">
            <v>0</v>
          </cell>
        </row>
      </sheetData>
      <sheetData sheetId="1192">
        <row r="2">
          <cell r="A2">
            <v>0</v>
          </cell>
        </row>
      </sheetData>
      <sheetData sheetId="1193">
        <row r="2">
          <cell r="A2">
            <v>0</v>
          </cell>
        </row>
      </sheetData>
      <sheetData sheetId="1194">
        <row r="2">
          <cell r="A2">
            <v>0</v>
          </cell>
        </row>
      </sheetData>
      <sheetData sheetId="1195">
        <row r="2">
          <cell r="A2">
            <v>0</v>
          </cell>
        </row>
      </sheetData>
      <sheetData sheetId="1196">
        <row r="2">
          <cell r="A2">
            <v>0</v>
          </cell>
        </row>
      </sheetData>
      <sheetData sheetId="1197">
        <row r="2">
          <cell r="A2">
            <v>0</v>
          </cell>
        </row>
      </sheetData>
      <sheetData sheetId="1198">
        <row r="2">
          <cell r="A2">
            <v>0</v>
          </cell>
        </row>
      </sheetData>
      <sheetData sheetId="1199">
        <row r="2">
          <cell r="A2">
            <v>0</v>
          </cell>
        </row>
      </sheetData>
      <sheetData sheetId="1200">
        <row r="2">
          <cell r="A2">
            <v>0</v>
          </cell>
        </row>
      </sheetData>
      <sheetData sheetId="1201">
        <row r="2">
          <cell r="A2">
            <v>0</v>
          </cell>
        </row>
      </sheetData>
      <sheetData sheetId="1202">
        <row r="2">
          <cell r="A2">
            <v>0</v>
          </cell>
        </row>
      </sheetData>
      <sheetData sheetId="1203">
        <row r="2">
          <cell r="A2">
            <v>0</v>
          </cell>
        </row>
      </sheetData>
      <sheetData sheetId="1204">
        <row r="2">
          <cell r="A2">
            <v>0</v>
          </cell>
        </row>
      </sheetData>
      <sheetData sheetId="1205">
        <row r="2">
          <cell r="A2">
            <v>0</v>
          </cell>
        </row>
      </sheetData>
      <sheetData sheetId="1206">
        <row r="2">
          <cell r="A2">
            <v>0</v>
          </cell>
        </row>
      </sheetData>
      <sheetData sheetId="1207">
        <row r="2">
          <cell r="A2">
            <v>0</v>
          </cell>
        </row>
      </sheetData>
      <sheetData sheetId="1208">
        <row r="2">
          <cell r="A2">
            <v>0</v>
          </cell>
        </row>
      </sheetData>
      <sheetData sheetId="1209">
        <row r="2">
          <cell r="A2">
            <v>0</v>
          </cell>
        </row>
      </sheetData>
      <sheetData sheetId="1210">
        <row r="2">
          <cell r="A2">
            <v>0</v>
          </cell>
        </row>
      </sheetData>
      <sheetData sheetId="1211">
        <row r="2">
          <cell r="A2">
            <v>0</v>
          </cell>
        </row>
      </sheetData>
      <sheetData sheetId="1212">
        <row r="2">
          <cell r="A2">
            <v>0</v>
          </cell>
        </row>
      </sheetData>
      <sheetData sheetId="1213">
        <row r="2">
          <cell r="A2">
            <v>0</v>
          </cell>
        </row>
      </sheetData>
      <sheetData sheetId="1214">
        <row r="2">
          <cell r="A2">
            <v>0</v>
          </cell>
        </row>
      </sheetData>
      <sheetData sheetId="1215">
        <row r="2">
          <cell r="A2">
            <v>0</v>
          </cell>
        </row>
      </sheetData>
      <sheetData sheetId="1216">
        <row r="2">
          <cell r="A2">
            <v>0</v>
          </cell>
        </row>
      </sheetData>
      <sheetData sheetId="1217">
        <row r="2">
          <cell r="A2">
            <v>0</v>
          </cell>
        </row>
      </sheetData>
      <sheetData sheetId="1218">
        <row r="2">
          <cell r="A2">
            <v>0</v>
          </cell>
        </row>
      </sheetData>
      <sheetData sheetId="1219">
        <row r="2">
          <cell r="A2">
            <v>0</v>
          </cell>
        </row>
      </sheetData>
      <sheetData sheetId="1220">
        <row r="2">
          <cell r="A2">
            <v>0</v>
          </cell>
        </row>
      </sheetData>
      <sheetData sheetId="1221">
        <row r="2">
          <cell r="A2">
            <v>0</v>
          </cell>
        </row>
      </sheetData>
      <sheetData sheetId="1222">
        <row r="2">
          <cell r="A2">
            <v>0</v>
          </cell>
        </row>
      </sheetData>
      <sheetData sheetId="1223">
        <row r="2">
          <cell r="A2">
            <v>0</v>
          </cell>
        </row>
      </sheetData>
      <sheetData sheetId="1224">
        <row r="2">
          <cell r="A2">
            <v>0</v>
          </cell>
        </row>
      </sheetData>
      <sheetData sheetId="1225">
        <row r="2">
          <cell r="A2">
            <v>0</v>
          </cell>
        </row>
      </sheetData>
      <sheetData sheetId="1226">
        <row r="2">
          <cell r="A2">
            <v>0</v>
          </cell>
        </row>
      </sheetData>
      <sheetData sheetId="1227">
        <row r="2">
          <cell r="A2">
            <v>0</v>
          </cell>
        </row>
      </sheetData>
      <sheetData sheetId="1228">
        <row r="2">
          <cell r="A2">
            <v>0</v>
          </cell>
        </row>
      </sheetData>
      <sheetData sheetId="1229">
        <row r="2">
          <cell r="A2">
            <v>0</v>
          </cell>
        </row>
      </sheetData>
      <sheetData sheetId="1230">
        <row r="2">
          <cell r="A2">
            <v>0</v>
          </cell>
        </row>
      </sheetData>
      <sheetData sheetId="1231">
        <row r="2">
          <cell r="A2">
            <v>0</v>
          </cell>
        </row>
      </sheetData>
      <sheetData sheetId="1232">
        <row r="2">
          <cell r="A2">
            <v>0</v>
          </cell>
        </row>
      </sheetData>
      <sheetData sheetId="1233">
        <row r="2">
          <cell r="A2">
            <v>0</v>
          </cell>
        </row>
      </sheetData>
      <sheetData sheetId="1234">
        <row r="2">
          <cell r="A2">
            <v>0</v>
          </cell>
        </row>
      </sheetData>
      <sheetData sheetId="1235">
        <row r="2">
          <cell r="A2">
            <v>0</v>
          </cell>
        </row>
      </sheetData>
      <sheetData sheetId="1236">
        <row r="2">
          <cell r="A2">
            <v>0</v>
          </cell>
        </row>
      </sheetData>
      <sheetData sheetId="1237">
        <row r="2">
          <cell r="A2">
            <v>0</v>
          </cell>
        </row>
      </sheetData>
      <sheetData sheetId="1238">
        <row r="2">
          <cell r="A2">
            <v>0</v>
          </cell>
        </row>
      </sheetData>
      <sheetData sheetId="1239">
        <row r="2">
          <cell r="A2">
            <v>0</v>
          </cell>
        </row>
      </sheetData>
      <sheetData sheetId="1240">
        <row r="2">
          <cell r="A2">
            <v>0</v>
          </cell>
        </row>
      </sheetData>
      <sheetData sheetId="1241">
        <row r="2">
          <cell r="A2">
            <v>0</v>
          </cell>
        </row>
      </sheetData>
      <sheetData sheetId="1242">
        <row r="2">
          <cell r="A2">
            <v>0</v>
          </cell>
        </row>
      </sheetData>
      <sheetData sheetId="1243">
        <row r="2">
          <cell r="A2">
            <v>0</v>
          </cell>
        </row>
      </sheetData>
      <sheetData sheetId="1244">
        <row r="2">
          <cell r="A2">
            <v>0</v>
          </cell>
        </row>
      </sheetData>
      <sheetData sheetId="1245">
        <row r="2">
          <cell r="A2">
            <v>0</v>
          </cell>
        </row>
      </sheetData>
      <sheetData sheetId="1246">
        <row r="2">
          <cell r="A2">
            <v>0</v>
          </cell>
        </row>
      </sheetData>
      <sheetData sheetId="1247">
        <row r="2">
          <cell r="A2">
            <v>0</v>
          </cell>
        </row>
      </sheetData>
      <sheetData sheetId="1248">
        <row r="2">
          <cell r="A2">
            <v>0</v>
          </cell>
        </row>
      </sheetData>
      <sheetData sheetId="1249">
        <row r="2">
          <cell r="A2">
            <v>0</v>
          </cell>
        </row>
      </sheetData>
      <sheetData sheetId="1250">
        <row r="2">
          <cell r="A2">
            <v>0</v>
          </cell>
        </row>
      </sheetData>
      <sheetData sheetId="1251">
        <row r="2">
          <cell r="A2">
            <v>0</v>
          </cell>
        </row>
      </sheetData>
      <sheetData sheetId="1252">
        <row r="2">
          <cell r="A2">
            <v>0</v>
          </cell>
        </row>
      </sheetData>
      <sheetData sheetId="1253">
        <row r="2">
          <cell r="A2">
            <v>0</v>
          </cell>
        </row>
      </sheetData>
      <sheetData sheetId="1254">
        <row r="2">
          <cell r="A2">
            <v>0</v>
          </cell>
        </row>
      </sheetData>
      <sheetData sheetId="1255">
        <row r="2">
          <cell r="A2">
            <v>0</v>
          </cell>
        </row>
      </sheetData>
      <sheetData sheetId="1256">
        <row r="2">
          <cell r="A2">
            <v>0</v>
          </cell>
        </row>
      </sheetData>
      <sheetData sheetId="1257">
        <row r="2">
          <cell r="A2">
            <v>0</v>
          </cell>
        </row>
      </sheetData>
      <sheetData sheetId="1258">
        <row r="2">
          <cell r="A2">
            <v>0</v>
          </cell>
        </row>
      </sheetData>
      <sheetData sheetId="1259">
        <row r="2">
          <cell r="A2">
            <v>0</v>
          </cell>
        </row>
      </sheetData>
      <sheetData sheetId="1260">
        <row r="2">
          <cell r="A2">
            <v>0</v>
          </cell>
        </row>
      </sheetData>
      <sheetData sheetId="1261">
        <row r="2">
          <cell r="A2">
            <v>0</v>
          </cell>
        </row>
      </sheetData>
      <sheetData sheetId="1262">
        <row r="2">
          <cell r="A2">
            <v>0</v>
          </cell>
        </row>
      </sheetData>
      <sheetData sheetId="1263">
        <row r="2">
          <cell r="A2">
            <v>0</v>
          </cell>
        </row>
      </sheetData>
      <sheetData sheetId="1264">
        <row r="2">
          <cell r="A2">
            <v>0</v>
          </cell>
        </row>
      </sheetData>
      <sheetData sheetId="1265">
        <row r="2">
          <cell r="A2">
            <v>0</v>
          </cell>
        </row>
      </sheetData>
      <sheetData sheetId="1266">
        <row r="2">
          <cell r="A2">
            <v>0</v>
          </cell>
        </row>
      </sheetData>
      <sheetData sheetId="1267">
        <row r="2">
          <cell r="A2">
            <v>0</v>
          </cell>
        </row>
      </sheetData>
      <sheetData sheetId="1268">
        <row r="2">
          <cell r="A2">
            <v>0</v>
          </cell>
        </row>
      </sheetData>
      <sheetData sheetId="1269">
        <row r="2">
          <cell r="A2">
            <v>0</v>
          </cell>
        </row>
      </sheetData>
      <sheetData sheetId="1270">
        <row r="2">
          <cell r="A2">
            <v>0</v>
          </cell>
        </row>
      </sheetData>
      <sheetData sheetId="1271">
        <row r="2">
          <cell r="A2">
            <v>0</v>
          </cell>
        </row>
      </sheetData>
      <sheetData sheetId="1272">
        <row r="2">
          <cell r="A2">
            <v>0</v>
          </cell>
        </row>
      </sheetData>
      <sheetData sheetId="1273">
        <row r="2">
          <cell r="A2">
            <v>0</v>
          </cell>
        </row>
      </sheetData>
      <sheetData sheetId="1274">
        <row r="2">
          <cell r="A2">
            <v>0</v>
          </cell>
        </row>
      </sheetData>
      <sheetData sheetId="1275">
        <row r="2">
          <cell r="A2">
            <v>0</v>
          </cell>
        </row>
      </sheetData>
      <sheetData sheetId="1276">
        <row r="2">
          <cell r="A2">
            <v>0</v>
          </cell>
        </row>
      </sheetData>
      <sheetData sheetId="1277">
        <row r="2">
          <cell r="A2">
            <v>0</v>
          </cell>
        </row>
      </sheetData>
      <sheetData sheetId="1278">
        <row r="2">
          <cell r="A2">
            <v>0</v>
          </cell>
        </row>
      </sheetData>
      <sheetData sheetId="1279">
        <row r="2">
          <cell r="A2">
            <v>0</v>
          </cell>
        </row>
      </sheetData>
      <sheetData sheetId="1280">
        <row r="2">
          <cell r="A2">
            <v>0</v>
          </cell>
        </row>
      </sheetData>
      <sheetData sheetId="1281">
        <row r="2">
          <cell r="A2">
            <v>0</v>
          </cell>
        </row>
      </sheetData>
      <sheetData sheetId="1282">
        <row r="2">
          <cell r="A2">
            <v>0</v>
          </cell>
        </row>
      </sheetData>
      <sheetData sheetId="1283">
        <row r="2">
          <cell r="A2">
            <v>0</v>
          </cell>
        </row>
      </sheetData>
      <sheetData sheetId="1284">
        <row r="2">
          <cell r="A2">
            <v>0</v>
          </cell>
        </row>
      </sheetData>
      <sheetData sheetId="1285">
        <row r="2">
          <cell r="A2">
            <v>0</v>
          </cell>
        </row>
      </sheetData>
      <sheetData sheetId="1286">
        <row r="2">
          <cell r="A2">
            <v>0</v>
          </cell>
        </row>
      </sheetData>
      <sheetData sheetId="1287">
        <row r="2">
          <cell r="A2">
            <v>0</v>
          </cell>
        </row>
      </sheetData>
      <sheetData sheetId="1288">
        <row r="2">
          <cell r="A2">
            <v>0</v>
          </cell>
        </row>
      </sheetData>
      <sheetData sheetId="1289">
        <row r="2">
          <cell r="A2">
            <v>0</v>
          </cell>
        </row>
      </sheetData>
      <sheetData sheetId="1290">
        <row r="2">
          <cell r="A2">
            <v>0</v>
          </cell>
        </row>
      </sheetData>
      <sheetData sheetId="1291">
        <row r="2">
          <cell r="A2">
            <v>0</v>
          </cell>
        </row>
      </sheetData>
      <sheetData sheetId="1292">
        <row r="2">
          <cell r="A2">
            <v>0</v>
          </cell>
        </row>
      </sheetData>
      <sheetData sheetId="1293">
        <row r="2">
          <cell r="A2">
            <v>0</v>
          </cell>
        </row>
      </sheetData>
      <sheetData sheetId="1294">
        <row r="2">
          <cell r="A2">
            <v>0</v>
          </cell>
        </row>
      </sheetData>
      <sheetData sheetId="1295">
        <row r="2">
          <cell r="A2">
            <v>0</v>
          </cell>
        </row>
      </sheetData>
      <sheetData sheetId="1296">
        <row r="2">
          <cell r="A2">
            <v>0</v>
          </cell>
        </row>
      </sheetData>
      <sheetData sheetId="1297">
        <row r="2">
          <cell r="A2">
            <v>0</v>
          </cell>
        </row>
      </sheetData>
      <sheetData sheetId="1298">
        <row r="2">
          <cell r="A2">
            <v>0</v>
          </cell>
        </row>
      </sheetData>
      <sheetData sheetId="1299">
        <row r="2">
          <cell r="A2">
            <v>0</v>
          </cell>
        </row>
      </sheetData>
      <sheetData sheetId="1300">
        <row r="2">
          <cell r="A2">
            <v>0</v>
          </cell>
        </row>
      </sheetData>
      <sheetData sheetId="1301">
        <row r="2">
          <cell r="A2">
            <v>0</v>
          </cell>
        </row>
      </sheetData>
      <sheetData sheetId="1302">
        <row r="2">
          <cell r="A2">
            <v>0</v>
          </cell>
        </row>
      </sheetData>
      <sheetData sheetId="1303">
        <row r="2">
          <cell r="A2">
            <v>0</v>
          </cell>
        </row>
      </sheetData>
      <sheetData sheetId="1304">
        <row r="2">
          <cell r="A2">
            <v>0</v>
          </cell>
        </row>
      </sheetData>
      <sheetData sheetId="1305">
        <row r="2">
          <cell r="A2">
            <v>0</v>
          </cell>
        </row>
      </sheetData>
      <sheetData sheetId="1306">
        <row r="2">
          <cell r="A2">
            <v>0</v>
          </cell>
        </row>
      </sheetData>
      <sheetData sheetId="1307">
        <row r="2">
          <cell r="A2">
            <v>0</v>
          </cell>
        </row>
      </sheetData>
      <sheetData sheetId="1308">
        <row r="2">
          <cell r="A2">
            <v>0</v>
          </cell>
        </row>
      </sheetData>
      <sheetData sheetId="1309">
        <row r="2">
          <cell r="A2">
            <v>0</v>
          </cell>
        </row>
      </sheetData>
      <sheetData sheetId="1310">
        <row r="2">
          <cell r="A2">
            <v>0</v>
          </cell>
        </row>
      </sheetData>
      <sheetData sheetId="1311">
        <row r="2">
          <cell r="A2">
            <v>0</v>
          </cell>
        </row>
      </sheetData>
      <sheetData sheetId="1312">
        <row r="2">
          <cell r="A2">
            <v>0</v>
          </cell>
        </row>
      </sheetData>
      <sheetData sheetId="1313">
        <row r="2">
          <cell r="A2">
            <v>0</v>
          </cell>
        </row>
      </sheetData>
      <sheetData sheetId="1314">
        <row r="2">
          <cell r="A2">
            <v>0</v>
          </cell>
        </row>
      </sheetData>
      <sheetData sheetId="1315">
        <row r="2">
          <cell r="A2">
            <v>0</v>
          </cell>
        </row>
      </sheetData>
      <sheetData sheetId="1316">
        <row r="2">
          <cell r="A2">
            <v>0</v>
          </cell>
        </row>
      </sheetData>
      <sheetData sheetId="1317">
        <row r="2">
          <cell r="A2">
            <v>0</v>
          </cell>
        </row>
      </sheetData>
      <sheetData sheetId="1318">
        <row r="2">
          <cell r="A2">
            <v>0</v>
          </cell>
        </row>
      </sheetData>
      <sheetData sheetId="1319">
        <row r="2">
          <cell r="A2">
            <v>0</v>
          </cell>
        </row>
      </sheetData>
      <sheetData sheetId="1320">
        <row r="2">
          <cell r="A2">
            <v>0</v>
          </cell>
        </row>
      </sheetData>
      <sheetData sheetId="1321">
        <row r="2">
          <cell r="A2">
            <v>0</v>
          </cell>
        </row>
      </sheetData>
      <sheetData sheetId="1322">
        <row r="2">
          <cell r="A2">
            <v>0</v>
          </cell>
        </row>
      </sheetData>
      <sheetData sheetId="1323">
        <row r="2">
          <cell r="A2">
            <v>0</v>
          </cell>
        </row>
      </sheetData>
      <sheetData sheetId="1324">
        <row r="2">
          <cell r="A2">
            <v>0</v>
          </cell>
        </row>
      </sheetData>
      <sheetData sheetId="1325">
        <row r="2">
          <cell r="A2">
            <v>0</v>
          </cell>
        </row>
      </sheetData>
      <sheetData sheetId="1326">
        <row r="2">
          <cell r="A2">
            <v>0</v>
          </cell>
        </row>
      </sheetData>
      <sheetData sheetId="1327">
        <row r="2">
          <cell r="A2">
            <v>0</v>
          </cell>
        </row>
      </sheetData>
      <sheetData sheetId="1328">
        <row r="2">
          <cell r="A2">
            <v>0</v>
          </cell>
        </row>
      </sheetData>
      <sheetData sheetId="1329">
        <row r="2">
          <cell r="A2">
            <v>0</v>
          </cell>
        </row>
      </sheetData>
      <sheetData sheetId="1330">
        <row r="2">
          <cell r="A2">
            <v>0</v>
          </cell>
        </row>
      </sheetData>
      <sheetData sheetId="1331">
        <row r="2">
          <cell r="A2">
            <v>0</v>
          </cell>
        </row>
      </sheetData>
      <sheetData sheetId="1332">
        <row r="2">
          <cell r="A2">
            <v>0</v>
          </cell>
        </row>
      </sheetData>
      <sheetData sheetId="1333">
        <row r="2">
          <cell r="A2">
            <v>0</v>
          </cell>
        </row>
      </sheetData>
      <sheetData sheetId="1334">
        <row r="2">
          <cell r="A2">
            <v>0</v>
          </cell>
        </row>
      </sheetData>
      <sheetData sheetId="1335">
        <row r="2">
          <cell r="A2">
            <v>0</v>
          </cell>
        </row>
      </sheetData>
      <sheetData sheetId="1336">
        <row r="2">
          <cell r="A2">
            <v>0</v>
          </cell>
        </row>
      </sheetData>
      <sheetData sheetId="1337">
        <row r="2">
          <cell r="A2">
            <v>0</v>
          </cell>
        </row>
      </sheetData>
      <sheetData sheetId="1338">
        <row r="2">
          <cell r="A2">
            <v>0</v>
          </cell>
        </row>
      </sheetData>
      <sheetData sheetId="1339">
        <row r="2">
          <cell r="A2">
            <v>0</v>
          </cell>
        </row>
      </sheetData>
      <sheetData sheetId="1340">
        <row r="2">
          <cell r="A2">
            <v>0</v>
          </cell>
        </row>
      </sheetData>
      <sheetData sheetId="1341">
        <row r="2">
          <cell r="A2">
            <v>0</v>
          </cell>
        </row>
      </sheetData>
      <sheetData sheetId="1342">
        <row r="2">
          <cell r="A2">
            <v>0</v>
          </cell>
        </row>
      </sheetData>
      <sheetData sheetId="1343">
        <row r="2">
          <cell r="A2">
            <v>0</v>
          </cell>
        </row>
      </sheetData>
      <sheetData sheetId="1344">
        <row r="2">
          <cell r="A2">
            <v>0</v>
          </cell>
        </row>
      </sheetData>
      <sheetData sheetId="1345">
        <row r="2">
          <cell r="A2">
            <v>0</v>
          </cell>
        </row>
      </sheetData>
      <sheetData sheetId="1346">
        <row r="2">
          <cell r="A2">
            <v>0</v>
          </cell>
        </row>
      </sheetData>
      <sheetData sheetId="1347">
        <row r="2">
          <cell r="A2">
            <v>0</v>
          </cell>
        </row>
      </sheetData>
      <sheetData sheetId="1348">
        <row r="2">
          <cell r="A2">
            <v>0</v>
          </cell>
        </row>
      </sheetData>
      <sheetData sheetId="1349">
        <row r="2">
          <cell r="A2">
            <v>0</v>
          </cell>
        </row>
      </sheetData>
      <sheetData sheetId="1350">
        <row r="2">
          <cell r="A2">
            <v>0</v>
          </cell>
        </row>
      </sheetData>
      <sheetData sheetId="1351">
        <row r="2">
          <cell r="A2">
            <v>0</v>
          </cell>
        </row>
      </sheetData>
      <sheetData sheetId="1352">
        <row r="2">
          <cell r="A2">
            <v>0</v>
          </cell>
        </row>
      </sheetData>
      <sheetData sheetId="1353">
        <row r="2">
          <cell r="A2">
            <v>0</v>
          </cell>
        </row>
      </sheetData>
      <sheetData sheetId="1354">
        <row r="2">
          <cell r="A2">
            <v>0</v>
          </cell>
        </row>
      </sheetData>
      <sheetData sheetId="1355">
        <row r="2">
          <cell r="A2">
            <v>0</v>
          </cell>
        </row>
      </sheetData>
      <sheetData sheetId="1356">
        <row r="2">
          <cell r="A2">
            <v>0</v>
          </cell>
        </row>
      </sheetData>
      <sheetData sheetId="1357">
        <row r="2">
          <cell r="A2">
            <v>0</v>
          </cell>
        </row>
      </sheetData>
      <sheetData sheetId="1358">
        <row r="2">
          <cell r="A2">
            <v>0</v>
          </cell>
        </row>
      </sheetData>
      <sheetData sheetId="1359">
        <row r="2">
          <cell r="A2">
            <v>0</v>
          </cell>
        </row>
      </sheetData>
      <sheetData sheetId="1360">
        <row r="2">
          <cell r="A2">
            <v>0</v>
          </cell>
        </row>
      </sheetData>
      <sheetData sheetId="1361">
        <row r="2">
          <cell r="A2">
            <v>0</v>
          </cell>
        </row>
      </sheetData>
      <sheetData sheetId="1362">
        <row r="2">
          <cell r="A2">
            <v>0</v>
          </cell>
        </row>
      </sheetData>
      <sheetData sheetId="1363">
        <row r="2">
          <cell r="A2">
            <v>0</v>
          </cell>
        </row>
      </sheetData>
      <sheetData sheetId="1364">
        <row r="2">
          <cell r="A2">
            <v>0</v>
          </cell>
        </row>
      </sheetData>
      <sheetData sheetId="1365">
        <row r="2">
          <cell r="A2">
            <v>0</v>
          </cell>
        </row>
      </sheetData>
      <sheetData sheetId="1366">
        <row r="2">
          <cell r="A2">
            <v>0</v>
          </cell>
        </row>
      </sheetData>
      <sheetData sheetId="1367">
        <row r="2">
          <cell r="A2">
            <v>0</v>
          </cell>
        </row>
      </sheetData>
      <sheetData sheetId="1368">
        <row r="2">
          <cell r="A2">
            <v>0</v>
          </cell>
        </row>
      </sheetData>
      <sheetData sheetId="1369">
        <row r="2">
          <cell r="A2">
            <v>0</v>
          </cell>
        </row>
      </sheetData>
      <sheetData sheetId="1370">
        <row r="2">
          <cell r="A2">
            <v>0</v>
          </cell>
        </row>
      </sheetData>
      <sheetData sheetId="1371">
        <row r="2">
          <cell r="A2">
            <v>0</v>
          </cell>
        </row>
      </sheetData>
      <sheetData sheetId="1372">
        <row r="2">
          <cell r="A2">
            <v>0</v>
          </cell>
        </row>
      </sheetData>
      <sheetData sheetId="1373">
        <row r="2">
          <cell r="A2">
            <v>0</v>
          </cell>
        </row>
      </sheetData>
      <sheetData sheetId="1374">
        <row r="2">
          <cell r="A2">
            <v>0</v>
          </cell>
        </row>
      </sheetData>
      <sheetData sheetId="1375">
        <row r="2">
          <cell r="A2">
            <v>0</v>
          </cell>
        </row>
      </sheetData>
      <sheetData sheetId="1376">
        <row r="2">
          <cell r="A2">
            <v>0</v>
          </cell>
        </row>
      </sheetData>
      <sheetData sheetId="1377">
        <row r="2">
          <cell r="A2">
            <v>0</v>
          </cell>
        </row>
      </sheetData>
      <sheetData sheetId="1378">
        <row r="2">
          <cell r="A2">
            <v>0</v>
          </cell>
        </row>
      </sheetData>
      <sheetData sheetId="1379">
        <row r="2">
          <cell r="A2">
            <v>0</v>
          </cell>
        </row>
      </sheetData>
      <sheetData sheetId="1380">
        <row r="2">
          <cell r="A2">
            <v>0</v>
          </cell>
        </row>
      </sheetData>
      <sheetData sheetId="1381">
        <row r="2">
          <cell r="A2">
            <v>0</v>
          </cell>
        </row>
      </sheetData>
      <sheetData sheetId="1382">
        <row r="2">
          <cell r="A2">
            <v>0</v>
          </cell>
        </row>
      </sheetData>
      <sheetData sheetId="1383">
        <row r="2">
          <cell r="A2">
            <v>0</v>
          </cell>
        </row>
      </sheetData>
      <sheetData sheetId="1384">
        <row r="2">
          <cell r="A2">
            <v>0</v>
          </cell>
        </row>
      </sheetData>
      <sheetData sheetId="1385">
        <row r="2">
          <cell r="A2">
            <v>0</v>
          </cell>
        </row>
      </sheetData>
      <sheetData sheetId="1386">
        <row r="2">
          <cell r="A2">
            <v>0</v>
          </cell>
        </row>
      </sheetData>
      <sheetData sheetId="1387">
        <row r="2">
          <cell r="A2">
            <v>0</v>
          </cell>
        </row>
      </sheetData>
      <sheetData sheetId="1388">
        <row r="2">
          <cell r="A2">
            <v>0</v>
          </cell>
        </row>
      </sheetData>
      <sheetData sheetId="1389">
        <row r="2">
          <cell r="A2">
            <v>0</v>
          </cell>
        </row>
      </sheetData>
      <sheetData sheetId="1390">
        <row r="2">
          <cell r="A2">
            <v>0</v>
          </cell>
        </row>
      </sheetData>
      <sheetData sheetId="1391">
        <row r="2">
          <cell r="A2">
            <v>0</v>
          </cell>
        </row>
      </sheetData>
      <sheetData sheetId="1392">
        <row r="2">
          <cell r="A2">
            <v>0</v>
          </cell>
        </row>
      </sheetData>
      <sheetData sheetId="1393">
        <row r="2">
          <cell r="A2">
            <v>0</v>
          </cell>
        </row>
      </sheetData>
      <sheetData sheetId="1394">
        <row r="2">
          <cell r="A2">
            <v>0</v>
          </cell>
        </row>
      </sheetData>
      <sheetData sheetId="1395">
        <row r="2">
          <cell r="A2">
            <v>0</v>
          </cell>
        </row>
      </sheetData>
      <sheetData sheetId="1396">
        <row r="2">
          <cell r="A2">
            <v>0</v>
          </cell>
        </row>
      </sheetData>
      <sheetData sheetId="1397">
        <row r="2">
          <cell r="A2">
            <v>0</v>
          </cell>
        </row>
      </sheetData>
      <sheetData sheetId="1398">
        <row r="2">
          <cell r="A2">
            <v>0</v>
          </cell>
        </row>
      </sheetData>
      <sheetData sheetId="1399">
        <row r="2">
          <cell r="A2">
            <v>0</v>
          </cell>
        </row>
      </sheetData>
      <sheetData sheetId="1400">
        <row r="2">
          <cell r="A2">
            <v>0</v>
          </cell>
        </row>
      </sheetData>
      <sheetData sheetId="1401">
        <row r="2">
          <cell r="A2">
            <v>0</v>
          </cell>
        </row>
      </sheetData>
      <sheetData sheetId="1402">
        <row r="2">
          <cell r="A2">
            <v>0</v>
          </cell>
        </row>
      </sheetData>
      <sheetData sheetId="1403">
        <row r="2">
          <cell r="A2">
            <v>0</v>
          </cell>
        </row>
      </sheetData>
      <sheetData sheetId="1404">
        <row r="2">
          <cell r="A2">
            <v>0</v>
          </cell>
        </row>
      </sheetData>
      <sheetData sheetId="1405">
        <row r="2">
          <cell r="A2">
            <v>0</v>
          </cell>
        </row>
      </sheetData>
      <sheetData sheetId="1406">
        <row r="2">
          <cell r="A2">
            <v>0</v>
          </cell>
        </row>
      </sheetData>
      <sheetData sheetId="1407">
        <row r="2">
          <cell r="A2">
            <v>0</v>
          </cell>
        </row>
      </sheetData>
      <sheetData sheetId="1408">
        <row r="2">
          <cell r="A2">
            <v>0</v>
          </cell>
        </row>
      </sheetData>
      <sheetData sheetId="1409">
        <row r="2">
          <cell r="A2">
            <v>0</v>
          </cell>
        </row>
      </sheetData>
      <sheetData sheetId="1410">
        <row r="2">
          <cell r="A2">
            <v>0</v>
          </cell>
        </row>
      </sheetData>
      <sheetData sheetId="1411">
        <row r="2">
          <cell r="A2">
            <v>0</v>
          </cell>
        </row>
      </sheetData>
      <sheetData sheetId="1412">
        <row r="2">
          <cell r="A2">
            <v>0</v>
          </cell>
        </row>
      </sheetData>
      <sheetData sheetId="1413">
        <row r="2">
          <cell r="A2">
            <v>0</v>
          </cell>
        </row>
      </sheetData>
      <sheetData sheetId="1414">
        <row r="2">
          <cell r="A2">
            <v>0</v>
          </cell>
        </row>
      </sheetData>
      <sheetData sheetId="1415">
        <row r="2">
          <cell r="A2">
            <v>0</v>
          </cell>
        </row>
      </sheetData>
      <sheetData sheetId="1416">
        <row r="2">
          <cell r="A2">
            <v>0</v>
          </cell>
        </row>
      </sheetData>
      <sheetData sheetId="1417">
        <row r="2">
          <cell r="A2">
            <v>0</v>
          </cell>
        </row>
      </sheetData>
      <sheetData sheetId="1418">
        <row r="2">
          <cell r="A2">
            <v>0</v>
          </cell>
        </row>
      </sheetData>
      <sheetData sheetId="1419">
        <row r="2">
          <cell r="A2">
            <v>0</v>
          </cell>
        </row>
      </sheetData>
      <sheetData sheetId="1420">
        <row r="2">
          <cell r="A2">
            <v>0</v>
          </cell>
        </row>
      </sheetData>
      <sheetData sheetId="1421">
        <row r="2">
          <cell r="A2">
            <v>0</v>
          </cell>
        </row>
      </sheetData>
      <sheetData sheetId="1422">
        <row r="2">
          <cell r="A2">
            <v>0</v>
          </cell>
        </row>
      </sheetData>
      <sheetData sheetId="1423">
        <row r="2">
          <cell r="A2">
            <v>0</v>
          </cell>
        </row>
      </sheetData>
      <sheetData sheetId="1424">
        <row r="2">
          <cell r="A2">
            <v>0</v>
          </cell>
        </row>
      </sheetData>
      <sheetData sheetId="1425">
        <row r="2">
          <cell r="A2">
            <v>0</v>
          </cell>
        </row>
      </sheetData>
      <sheetData sheetId="1426">
        <row r="2">
          <cell r="A2">
            <v>0</v>
          </cell>
        </row>
      </sheetData>
      <sheetData sheetId="1427">
        <row r="2">
          <cell r="A2">
            <v>0</v>
          </cell>
        </row>
      </sheetData>
      <sheetData sheetId="1428">
        <row r="2">
          <cell r="A2">
            <v>0</v>
          </cell>
        </row>
      </sheetData>
      <sheetData sheetId="1429">
        <row r="2">
          <cell r="A2">
            <v>0</v>
          </cell>
        </row>
      </sheetData>
      <sheetData sheetId="1430">
        <row r="2">
          <cell r="A2">
            <v>0</v>
          </cell>
        </row>
      </sheetData>
      <sheetData sheetId="1431">
        <row r="2">
          <cell r="A2">
            <v>0</v>
          </cell>
        </row>
      </sheetData>
      <sheetData sheetId="1432">
        <row r="2">
          <cell r="A2">
            <v>0</v>
          </cell>
        </row>
      </sheetData>
      <sheetData sheetId="1433">
        <row r="2">
          <cell r="A2">
            <v>0</v>
          </cell>
        </row>
      </sheetData>
      <sheetData sheetId="1434">
        <row r="2">
          <cell r="A2">
            <v>0</v>
          </cell>
        </row>
      </sheetData>
      <sheetData sheetId="1435">
        <row r="2">
          <cell r="A2">
            <v>0</v>
          </cell>
        </row>
      </sheetData>
      <sheetData sheetId="1436">
        <row r="2">
          <cell r="A2">
            <v>0</v>
          </cell>
        </row>
      </sheetData>
      <sheetData sheetId="1437">
        <row r="2">
          <cell r="A2">
            <v>0</v>
          </cell>
        </row>
      </sheetData>
      <sheetData sheetId="1438">
        <row r="2">
          <cell r="A2">
            <v>0</v>
          </cell>
        </row>
      </sheetData>
      <sheetData sheetId="1439">
        <row r="2">
          <cell r="A2">
            <v>0</v>
          </cell>
        </row>
      </sheetData>
      <sheetData sheetId="1440">
        <row r="2">
          <cell r="A2">
            <v>0</v>
          </cell>
        </row>
      </sheetData>
      <sheetData sheetId="1441">
        <row r="2">
          <cell r="A2">
            <v>0</v>
          </cell>
        </row>
      </sheetData>
      <sheetData sheetId="1442">
        <row r="2">
          <cell r="A2">
            <v>0</v>
          </cell>
        </row>
      </sheetData>
      <sheetData sheetId="1443">
        <row r="2">
          <cell r="A2">
            <v>0</v>
          </cell>
        </row>
      </sheetData>
      <sheetData sheetId="1444">
        <row r="2">
          <cell r="A2">
            <v>0</v>
          </cell>
        </row>
      </sheetData>
      <sheetData sheetId="1445">
        <row r="2">
          <cell r="A2">
            <v>0</v>
          </cell>
        </row>
      </sheetData>
      <sheetData sheetId="1446">
        <row r="2">
          <cell r="A2">
            <v>0</v>
          </cell>
        </row>
      </sheetData>
      <sheetData sheetId="1447">
        <row r="2">
          <cell r="A2">
            <v>0</v>
          </cell>
        </row>
      </sheetData>
      <sheetData sheetId="1448">
        <row r="2">
          <cell r="A2">
            <v>0</v>
          </cell>
        </row>
      </sheetData>
      <sheetData sheetId="1449">
        <row r="2">
          <cell r="A2">
            <v>0</v>
          </cell>
        </row>
      </sheetData>
      <sheetData sheetId="1450">
        <row r="2">
          <cell r="A2">
            <v>0</v>
          </cell>
        </row>
      </sheetData>
      <sheetData sheetId="1451">
        <row r="2">
          <cell r="A2">
            <v>0</v>
          </cell>
        </row>
      </sheetData>
      <sheetData sheetId="1452">
        <row r="2">
          <cell r="A2">
            <v>0</v>
          </cell>
        </row>
      </sheetData>
      <sheetData sheetId="1453">
        <row r="2">
          <cell r="A2">
            <v>0</v>
          </cell>
        </row>
      </sheetData>
      <sheetData sheetId="1454">
        <row r="2">
          <cell r="A2">
            <v>0</v>
          </cell>
        </row>
      </sheetData>
      <sheetData sheetId="1455">
        <row r="2">
          <cell r="A2">
            <v>0</v>
          </cell>
        </row>
      </sheetData>
      <sheetData sheetId="1456">
        <row r="2">
          <cell r="A2">
            <v>0</v>
          </cell>
        </row>
      </sheetData>
      <sheetData sheetId="1457">
        <row r="2">
          <cell r="A2">
            <v>0</v>
          </cell>
        </row>
      </sheetData>
      <sheetData sheetId="1458">
        <row r="2">
          <cell r="A2">
            <v>0</v>
          </cell>
        </row>
      </sheetData>
      <sheetData sheetId="1459">
        <row r="2">
          <cell r="A2">
            <v>0</v>
          </cell>
        </row>
      </sheetData>
      <sheetData sheetId="1460">
        <row r="2">
          <cell r="A2">
            <v>0</v>
          </cell>
        </row>
      </sheetData>
      <sheetData sheetId="1461">
        <row r="2">
          <cell r="A2">
            <v>0</v>
          </cell>
        </row>
      </sheetData>
      <sheetData sheetId="1462">
        <row r="2">
          <cell r="A2">
            <v>0</v>
          </cell>
        </row>
      </sheetData>
      <sheetData sheetId="1463">
        <row r="2">
          <cell r="A2">
            <v>0</v>
          </cell>
        </row>
      </sheetData>
      <sheetData sheetId="1464">
        <row r="2">
          <cell r="A2">
            <v>0</v>
          </cell>
        </row>
      </sheetData>
      <sheetData sheetId="1465">
        <row r="2">
          <cell r="A2">
            <v>0</v>
          </cell>
        </row>
      </sheetData>
      <sheetData sheetId="1466">
        <row r="2">
          <cell r="A2">
            <v>0</v>
          </cell>
        </row>
      </sheetData>
      <sheetData sheetId="1467">
        <row r="2">
          <cell r="A2">
            <v>0</v>
          </cell>
        </row>
      </sheetData>
      <sheetData sheetId="1468">
        <row r="2">
          <cell r="A2">
            <v>0</v>
          </cell>
        </row>
      </sheetData>
      <sheetData sheetId="1469">
        <row r="2">
          <cell r="A2">
            <v>0</v>
          </cell>
        </row>
      </sheetData>
      <sheetData sheetId="1470">
        <row r="2">
          <cell r="A2">
            <v>0</v>
          </cell>
        </row>
      </sheetData>
      <sheetData sheetId="1471">
        <row r="2">
          <cell r="A2">
            <v>0</v>
          </cell>
        </row>
      </sheetData>
      <sheetData sheetId="1472">
        <row r="2">
          <cell r="A2">
            <v>0</v>
          </cell>
        </row>
      </sheetData>
      <sheetData sheetId="1473">
        <row r="2">
          <cell r="A2">
            <v>0</v>
          </cell>
        </row>
      </sheetData>
      <sheetData sheetId="1474">
        <row r="2">
          <cell r="A2">
            <v>0</v>
          </cell>
        </row>
      </sheetData>
      <sheetData sheetId="1475">
        <row r="2">
          <cell r="A2">
            <v>0</v>
          </cell>
        </row>
      </sheetData>
      <sheetData sheetId="1476">
        <row r="2">
          <cell r="A2">
            <v>0</v>
          </cell>
        </row>
      </sheetData>
      <sheetData sheetId="1477">
        <row r="2">
          <cell r="A2">
            <v>0</v>
          </cell>
        </row>
      </sheetData>
      <sheetData sheetId="1478">
        <row r="2">
          <cell r="A2">
            <v>0</v>
          </cell>
        </row>
      </sheetData>
      <sheetData sheetId="1479">
        <row r="2">
          <cell r="A2">
            <v>0</v>
          </cell>
        </row>
      </sheetData>
      <sheetData sheetId="1480">
        <row r="2">
          <cell r="A2">
            <v>0</v>
          </cell>
        </row>
      </sheetData>
      <sheetData sheetId="1481">
        <row r="2">
          <cell r="A2">
            <v>0</v>
          </cell>
        </row>
      </sheetData>
      <sheetData sheetId="1482">
        <row r="2">
          <cell r="A2">
            <v>0</v>
          </cell>
        </row>
      </sheetData>
      <sheetData sheetId="1483">
        <row r="2">
          <cell r="A2">
            <v>0</v>
          </cell>
        </row>
      </sheetData>
      <sheetData sheetId="1484">
        <row r="2">
          <cell r="A2">
            <v>0</v>
          </cell>
        </row>
      </sheetData>
      <sheetData sheetId="1485">
        <row r="2">
          <cell r="A2">
            <v>0</v>
          </cell>
        </row>
      </sheetData>
      <sheetData sheetId="1486">
        <row r="2">
          <cell r="A2">
            <v>0</v>
          </cell>
        </row>
      </sheetData>
      <sheetData sheetId="1487">
        <row r="2">
          <cell r="A2">
            <v>0</v>
          </cell>
        </row>
      </sheetData>
      <sheetData sheetId="1488">
        <row r="2">
          <cell r="A2">
            <v>0</v>
          </cell>
        </row>
      </sheetData>
      <sheetData sheetId="1489">
        <row r="2">
          <cell r="A2">
            <v>0</v>
          </cell>
        </row>
      </sheetData>
      <sheetData sheetId="1490">
        <row r="2">
          <cell r="A2">
            <v>0</v>
          </cell>
        </row>
      </sheetData>
      <sheetData sheetId="1491">
        <row r="2">
          <cell r="A2">
            <v>0</v>
          </cell>
        </row>
      </sheetData>
      <sheetData sheetId="1492">
        <row r="2">
          <cell r="A2">
            <v>0</v>
          </cell>
        </row>
      </sheetData>
      <sheetData sheetId="1493">
        <row r="2">
          <cell r="A2">
            <v>0</v>
          </cell>
        </row>
      </sheetData>
      <sheetData sheetId="1494">
        <row r="2">
          <cell r="A2">
            <v>0</v>
          </cell>
        </row>
      </sheetData>
      <sheetData sheetId="1495">
        <row r="2">
          <cell r="A2">
            <v>0</v>
          </cell>
        </row>
      </sheetData>
      <sheetData sheetId="1496">
        <row r="2">
          <cell r="A2">
            <v>0</v>
          </cell>
        </row>
      </sheetData>
      <sheetData sheetId="1497">
        <row r="2">
          <cell r="A2">
            <v>0</v>
          </cell>
        </row>
      </sheetData>
      <sheetData sheetId="1498">
        <row r="2">
          <cell r="A2">
            <v>0</v>
          </cell>
        </row>
      </sheetData>
      <sheetData sheetId="1499">
        <row r="2">
          <cell r="A2">
            <v>0</v>
          </cell>
        </row>
      </sheetData>
      <sheetData sheetId="1500">
        <row r="2">
          <cell r="A2">
            <v>0</v>
          </cell>
        </row>
      </sheetData>
      <sheetData sheetId="1501">
        <row r="2">
          <cell r="A2">
            <v>0</v>
          </cell>
        </row>
      </sheetData>
      <sheetData sheetId="1502">
        <row r="2">
          <cell r="A2">
            <v>0</v>
          </cell>
        </row>
      </sheetData>
      <sheetData sheetId="1503">
        <row r="2">
          <cell r="A2">
            <v>0</v>
          </cell>
        </row>
      </sheetData>
      <sheetData sheetId="1504">
        <row r="2">
          <cell r="A2">
            <v>0</v>
          </cell>
        </row>
      </sheetData>
      <sheetData sheetId="1505">
        <row r="2">
          <cell r="A2">
            <v>0</v>
          </cell>
        </row>
      </sheetData>
      <sheetData sheetId="1506">
        <row r="2">
          <cell r="A2">
            <v>0</v>
          </cell>
        </row>
      </sheetData>
      <sheetData sheetId="1507">
        <row r="2">
          <cell r="A2">
            <v>0</v>
          </cell>
        </row>
      </sheetData>
      <sheetData sheetId="1508">
        <row r="2">
          <cell r="A2">
            <v>0</v>
          </cell>
        </row>
      </sheetData>
      <sheetData sheetId="1509">
        <row r="2">
          <cell r="A2">
            <v>0</v>
          </cell>
        </row>
      </sheetData>
      <sheetData sheetId="1510">
        <row r="2">
          <cell r="A2">
            <v>0</v>
          </cell>
        </row>
      </sheetData>
      <sheetData sheetId="1511">
        <row r="2">
          <cell r="A2">
            <v>0</v>
          </cell>
        </row>
      </sheetData>
      <sheetData sheetId="1512">
        <row r="2">
          <cell r="A2">
            <v>0</v>
          </cell>
        </row>
      </sheetData>
      <sheetData sheetId="1513">
        <row r="2">
          <cell r="A2">
            <v>0</v>
          </cell>
        </row>
      </sheetData>
      <sheetData sheetId="1514">
        <row r="2">
          <cell r="A2">
            <v>0</v>
          </cell>
        </row>
      </sheetData>
      <sheetData sheetId="1515">
        <row r="2">
          <cell r="A2">
            <v>0</v>
          </cell>
        </row>
      </sheetData>
      <sheetData sheetId="1516">
        <row r="2">
          <cell r="A2">
            <v>0</v>
          </cell>
        </row>
      </sheetData>
      <sheetData sheetId="1517">
        <row r="2">
          <cell r="A2">
            <v>0</v>
          </cell>
        </row>
      </sheetData>
      <sheetData sheetId="1518">
        <row r="2">
          <cell r="A2">
            <v>0</v>
          </cell>
        </row>
      </sheetData>
      <sheetData sheetId="1519">
        <row r="2">
          <cell r="A2">
            <v>0</v>
          </cell>
        </row>
      </sheetData>
      <sheetData sheetId="1520">
        <row r="2">
          <cell r="A2">
            <v>0</v>
          </cell>
        </row>
      </sheetData>
      <sheetData sheetId="1521">
        <row r="2">
          <cell r="A2">
            <v>0</v>
          </cell>
        </row>
      </sheetData>
      <sheetData sheetId="1522">
        <row r="2">
          <cell r="A2">
            <v>0</v>
          </cell>
        </row>
      </sheetData>
      <sheetData sheetId="1523">
        <row r="2">
          <cell r="A2">
            <v>0</v>
          </cell>
        </row>
      </sheetData>
      <sheetData sheetId="1524">
        <row r="2">
          <cell r="A2">
            <v>0</v>
          </cell>
        </row>
      </sheetData>
      <sheetData sheetId="1525">
        <row r="2">
          <cell r="A2">
            <v>0</v>
          </cell>
        </row>
      </sheetData>
      <sheetData sheetId="1526">
        <row r="2">
          <cell r="A2">
            <v>0</v>
          </cell>
        </row>
      </sheetData>
      <sheetData sheetId="1527">
        <row r="2">
          <cell r="A2">
            <v>0</v>
          </cell>
        </row>
      </sheetData>
      <sheetData sheetId="1528">
        <row r="2">
          <cell r="A2">
            <v>0</v>
          </cell>
        </row>
      </sheetData>
      <sheetData sheetId="1529">
        <row r="2">
          <cell r="A2">
            <v>0</v>
          </cell>
        </row>
      </sheetData>
      <sheetData sheetId="1530">
        <row r="2">
          <cell r="A2">
            <v>0</v>
          </cell>
        </row>
      </sheetData>
      <sheetData sheetId="1531">
        <row r="2">
          <cell r="A2">
            <v>0</v>
          </cell>
        </row>
      </sheetData>
      <sheetData sheetId="1532">
        <row r="2">
          <cell r="A2">
            <v>0</v>
          </cell>
        </row>
      </sheetData>
      <sheetData sheetId="1533">
        <row r="2">
          <cell r="A2">
            <v>0</v>
          </cell>
        </row>
      </sheetData>
      <sheetData sheetId="1534">
        <row r="2">
          <cell r="A2">
            <v>0</v>
          </cell>
        </row>
      </sheetData>
      <sheetData sheetId="1535">
        <row r="2">
          <cell r="A2">
            <v>0</v>
          </cell>
        </row>
      </sheetData>
      <sheetData sheetId="1536">
        <row r="2">
          <cell r="A2">
            <v>0</v>
          </cell>
        </row>
      </sheetData>
      <sheetData sheetId="1537">
        <row r="2">
          <cell r="A2">
            <v>0</v>
          </cell>
        </row>
      </sheetData>
      <sheetData sheetId="1538">
        <row r="2">
          <cell r="A2">
            <v>0</v>
          </cell>
        </row>
      </sheetData>
      <sheetData sheetId="1539">
        <row r="2">
          <cell r="A2">
            <v>0</v>
          </cell>
        </row>
      </sheetData>
      <sheetData sheetId="1540">
        <row r="2">
          <cell r="A2">
            <v>0</v>
          </cell>
        </row>
      </sheetData>
      <sheetData sheetId="1541">
        <row r="2">
          <cell r="A2">
            <v>0</v>
          </cell>
        </row>
      </sheetData>
      <sheetData sheetId="1542">
        <row r="2">
          <cell r="A2">
            <v>0</v>
          </cell>
        </row>
      </sheetData>
      <sheetData sheetId="1543">
        <row r="2">
          <cell r="A2">
            <v>0</v>
          </cell>
        </row>
      </sheetData>
      <sheetData sheetId="1544">
        <row r="2">
          <cell r="A2">
            <v>0</v>
          </cell>
        </row>
      </sheetData>
      <sheetData sheetId="1545">
        <row r="2">
          <cell r="A2">
            <v>0</v>
          </cell>
        </row>
      </sheetData>
      <sheetData sheetId="1546">
        <row r="2">
          <cell r="A2">
            <v>0</v>
          </cell>
        </row>
      </sheetData>
      <sheetData sheetId="1547">
        <row r="2">
          <cell r="A2">
            <v>0</v>
          </cell>
        </row>
      </sheetData>
      <sheetData sheetId="1548">
        <row r="2">
          <cell r="A2">
            <v>0</v>
          </cell>
        </row>
      </sheetData>
      <sheetData sheetId="1549">
        <row r="2">
          <cell r="A2">
            <v>0</v>
          </cell>
        </row>
      </sheetData>
      <sheetData sheetId="1550">
        <row r="2">
          <cell r="A2">
            <v>0</v>
          </cell>
        </row>
      </sheetData>
      <sheetData sheetId="1551">
        <row r="2">
          <cell r="A2">
            <v>0</v>
          </cell>
        </row>
      </sheetData>
      <sheetData sheetId="1552">
        <row r="2">
          <cell r="A2">
            <v>0</v>
          </cell>
        </row>
      </sheetData>
      <sheetData sheetId="1553">
        <row r="2">
          <cell r="A2">
            <v>0</v>
          </cell>
        </row>
      </sheetData>
      <sheetData sheetId="1554">
        <row r="2">
          <cell r="A2">
            <v>0</v>
          </cell>
        </row>
      </sheetData>
      <sheetData sheetId="1555">
        <row r="2">
          <cell r="A2">
            <v>0</v>
          </cell>
        </row>
      </sheetData>
      <sheetData sheetId="1556">
        <row r="2">
          <cell r="A2">
            <v>0</v>
          </cell>
        </row>
      </sheetData>
      <sheetData sheetId="1557">
        <row r="2">
          <cell r="A2">
            <v>0</v>
          </cell>
        </row>
      </sheetData>
      <sheetData sheetId="1558">
        <row r="2">
          <cell r="A2">
            <v>0</v>
          </cell>
        </row>
      </sheetData>
      <sheetData sheetId="1559">
        <row r="2">
          <cell r="A2">
            <v>0</v>
          </cell>
        </row>
      </sheetData>
      <sheetData sheetId="1560">
        <row r="2">
          <cell r="A2">
            <v>0</v>
          </cell>
        </row>
      </sheetData>
      <sheetData sheetId="1561">
        <row r="2">
          <cell r="A2">
            <v>0</v>
          </cell>
        </row>
      </sheetData>
      <sheetData sheetId="1562">
        <row r="2">
          <cell r="A2">
            <v>0</v>
          </cell>
        </row>
      </sheetData>
      <sheetData sheetId="1563">
        <row r="2">
          <cell r="A2">
            <v>0</v>
          </cell>
        </row>
      </sheetData>
      <sheetData sheetId="1564">
        <row r="2">
          <cell r="A2">
            <v>0</v>
          </cell>
        </row>
      </sheetData>
      <sheetData sheetId="1565">
        <row r="2">
          <cell r="A2">
            <v>0</v>
          </cell>
        </row>
      </sheetData>
      <sheetData sheetId="1566">
        <row r="2">
          <cell r="A2">
            <v>0</v>
          </cell>
        </row>
      </sheetData>
      <sheetData sheetId="1567">
        <row r="2">
          <cell r="A2">
            <v>0</v>
          </cell>
        </row>
      </sheetData>
      <sheetData sheetId="1568">
        <row r="2">
          <cell r="A2">
            <v>0</v>
          </cell>
        </row>
      </sheetData>
      <sheetData sheetId="1569">
        <row r="2">
          <cell r="A2">
            <v>0</v>
          </cell>
        </row>
      </sheetData>
      <sheetData sheetId="1570">
        <row r="2">
          <cell r="A2">
            <v>0</v>
          </cell>
        </row>
      </sheetData>
      <sheetData sheetId="1571">
        <row r="2">
          <cell r="A2">
            <v>0</v>
          </cell>
        </row>
      </sheetData>
      <sheetData sheetId="1572">
        <row r="2">
          <cell r="A2">
            <v>0</v>
          </cell>
        </row>
      </sheetData>
      <sheetData sheetId="1573">
        <row r="2">
          <cell r="A2">
            <v>0</v>
          </cell>
        </row>
      </sheetData>
      <sheetData sheetId="1574">
        <row r="2">
          <cell r="A2">
            <v>0</v>
          </cell>
        </row>
      </sheetData>
      <sheetData sheetId="1575">
        <row r="2">
          <cell r="A2">
            <v>0</v>
          </cell>
        </row>
      </sheetData>
      <sheetData sheetId="1576">
        <row r="2">
          <cell r="A2">
            <v>0</v>
          </cell>
        </row>
      </sheetData>
      <sheetData sheetId="1577">
        <row r="2">
          <cell r="A2">
            <v>0</v>
          </cell>
        </row>
      </sheetData>
      <sheetData sheetId="1578">
        <row r="2">
          <cell r="A2">
            <v>0</v>
          </cell>
        </row>
      </sheetData>
      <sheetData sheetId="1579">
        <row r="2">
          <cell r="A2">
            <v>0</v>
          </cell>
        </row>
      </sheetData>
      <sheetData sheetId="1580">
        <row r="2">
          <cell r="A2">
            <v>0</v>
          </cell>
        </row>
      </sheetData>
      <sheetData sheetId="1581">
        <row r="2">
          <cell r="A2">
            <v>0</v>
          </cell>
        </row>
      </sheetData>
      <sheetData sheetId="1582">
        <row r="2">
          <cell r="A2">
            <v>0</v>
          </cell>
        </row>
      </sheetData>
      <sheetData sheetId="1583">
        <row r="2">
          <cell r="A2">
            <v>0</v>
          </cell>
        </row>
      </sheetData>
      <sheetData sheetId="1584">
        <row r="2">
          <cell r="A2">
            <v>0</v>
          </cell>
        </row>
      </sheetData>
      <sheetData sheetId="1585">
        <row r="2">
          <cell r="A2">
            <v>0</v>
          </cell>
        </row>
      </sheetData>
      <sheetData sheetId="1586">
        <row r="2">
          <cell r="A2">
            <v>0</v>
          </cell>
        </row>
      </sheetData>
      <sheetData sheetId="1587">
        <row r="2">
          <cell r="A2">
            <v>0</v>
          </cell>
        </row>
      </sheetData>
      <sheetData sheetId="1588">
        <row r="2">
          <cell r="A2">
            <v>0</v>
          </cell>
        </row>
      </sheetData>
      <sheetData sheetId="1589">
        <row r="2">
          <cell r="A2">
            <v>0</v>
          </cell>
        </row>
      </sheetData>
      <sheetData sheetId="1590">
        <row r="2">
          <cell r="A2">
            <v>0</v>
          </cell>
        </row>
      </sheetData>
      <sheetData sheetId="1591">
        <row r="2">
          <cell r="A2">
            <v>0</v>
          </cell>
        </row>
      </sheetData>
      <sheetData sheetId="1592">
        <row r="2">
          <cell r="A2">
            <v>0</v>
          </cell>
        </row>
      </sheetData>
      <sheetData sheetId="1593">
        <row r="2">
          <cell r="A2">
            <v>0</v>
          </cell>
        </row>
      </sheetData>
      <sheetData sheetId="1594">
        <row r="2">
          <cell r="A2">
            <v>0</v>
          </cell>
        </row>
      </sheetData>
      <sheetData sheetId="1595">
        <row r="2">
          <cell r="A2">
            <v>0</v>
          </cell>
        </row>
      </sheetData>
      <sheetData sheetId="1596">
        <row r="2">
          <cell r="A2">
            <v>0</v>
          </cell>
        </row>
      </sheetData>
      <sheetData sheetId="1597">
        <row r="2">
          <cell r="A2">
            <v>0</v>
          </cell>
        </row>
      </sheetData>
      <sheetData sheetId="1598">
        <row r="2">
          <cell r="A2">
            <v>0</v>
          </cell>
        </row>
      </sheetData>
      <sheetData sheetId="1599">
        <row r="2">
          <cell r="A2">
            <v>0</v>
          </cell>
        </row>
      </sheetData>
      <sheetData sheetId="1600">
        <row r="2">
          <cell r="A2">
            <v>0</v>
          </cell>
        </row>
      </sheetData>
      <sheetData sheetId="1601">
        <row r="2">
          <cell r="A2">
            <v>0</v>
          </cell>
        </row>
      </sheetData>
      <sheetData sheetId="1602">
        <row r="2">
          <cell r="A2">
            <v>0</v>
          </cell>
        </row>
      </sheetData>
      <sheetData sheetId="1603">
        <row r="2">
          <cell r="A2">
            <v>0</v>
          </cell>
        </row>
      </sheetData>
      <sheetData sheetId="1604">
        <row r="2">
          <cell r="A2">
            <v>0</v>
          </cell>
        </row>
      </sheetData>
      <sheetData sheetId="1605">
        <row r="2">
          <cell r="A2">
            <v>0</v>
          </cell>
        </row>
      </sheetData>
      <sheetData sheetId="1606">
        <row r="2">
          <cell r="A2">
            <v>0</v>
          </cell>
        </row>
      </sheetData>
      <sheetData sheetId="1607">
        <row r="2">
          <cell r="A2">
            <v>0</v>
          </cell>
        </row>
      </sheetData>
      <sheetData sheetId="1608">
        <row r="2">
          <cell r="A2">
            <v>0</v>
          </cell>
        </row>
      </sheetData>
      <sheetData sheetId="1609">
        <row r="2">
          <cell r="A2">
            <v>0</v>
          </cell>
        </row>
      </sheetData>
      <sheetData sheetId="1610">
        <row r="2">
          <cell r="A2">
            <v>0</v>
          </cell>
        </row>
      </sheetData>
      <sheetData sheetId="1611">
        <row r="2">
          <cell r="A2">
            <v>0</v>
          </cell>
        </row>
      </sheetData>
      <sheetData sheetId="1612">
        <row r="2">
          <cell r="A2">
            <v>0</v>
          </cell>
        </row>
      </sheetData>
      <sheetData sheetId="1613">
        <row r="2">
          <cell r="A2">
            <v>0</v>
          </cell>
        </row>
      </sheetData>
      <sheetData sheetId="1614">
        <row r="2">
          <cell r="A2">
            <v>0</v>
          </cell>
        </row>
      </sheetData>
      <sheetData sheetId="1615">
        <row r="2">
          <cell r="A2">
            <v>0</v>
          </cell>
        </row>
      </sheetData>
      <sheetData sheetId="1616">
        <row r="2">
          <cell r="A2">
            <v>0</v>
          </cell>
        </row>
      </sheetData>
      <sheetData sheetId="1617">
        <row r="2">
          <cell r="A2">
            <v>0</v>
          </cell>
        </row>
      </sheetData>
      <sheetData sheetId="1618">
        <row r="2">
          <cell r="A2">
            <v>0</v>
          </cell>
        </row>
      </sheetData>
      <sheetData sheetId="1619">
        <row r="2">
          <cell r="A2">
            <v>0</v>
          </cell>
        </row>
      </sheetData>
      <sheetData sheetId="1620">
        <row r="2">
          <cell r="A2">
            <v>0</v>
          </cell>
        </row>
      </sheetData>
      <sheetData sheetId="1621">
        <row r="2">
          <cell r="A2">
            <v>0</v>
          </cell>
        </row>
      </sheetData>
      <sheetData sheetId="1622">
        <row r="2">
          <cell r="A2">
            <v>0</v>
          </cell>
        </row>
      </sheetData>
      <sheetData sheetId="1623">
        <row r="2">
          <cell r="A2">
            <v>0</v>
          </cell>
        </row>
      </sheetData>
      <sheetData sheetId="1624">
        <row r="2">
          <cell r="A2">
            <v>0</v>
          </cell>
        </row>
      </sheetData>
      <sheetData sheetId="1625">
        <row r="2">
          <cell r="A2">
            <v>0</v>
          </cell>
        </row>
      </sheetData>
      <sheetData sheetId="1626">
        <row r="2">
          <cell r="A2">
            <v>0</v>
          </cell>
        </row>
      </sheetData>
      <sheetData sheetId="1627">
        <row r="2">
          <cell r="A2">
            <v>0</v>
          </cell>
        </row>
      </sheetData>
      <sheetData sheetId="1628">
        <row r="2">
          <cell r="A2">
            <v>0</v>
          </cell>
        </row>
      </sheetData>
      <sheetData sheetId="1629">
        <row r="2">
          <cell r="A2">
            <v>0</v>
          </cell>
        </row>
      </sheetData>
      <sheetData sheetId="1630">
        <row r="2">
          <cell r="A2">
            <v>0</v>
          </cell>
        </row>
      </sheetData>
      <sheetData sheetId="1631">
        <row r="2">
          <cell r="A2">
            <v>0</v>
          </cell>
        </row>
      </sheetData>
      <sheetData sheetId="1632">
        <row r="2">
          <cell r="A2">
            <v>0</v>
          </cell>
        </row>
      </sheetData>
      <sheetData sheetId="1633">
        <row r="2">
          <cell r="A2">
            <v>0</v>
          </cell>
        </row>
      </sheetData>
      <sheetData sheetId="1634">
        <row r="2">
          <cell r="A2">
            <v>0</v>
          </cell>
        </row>
      </sheetData>
      <sheetData sheetId="1635">
        <row r="2">
          <cell r="A2">
            <v>0</v>
          </cell>
        </row>
      </sheetData>
      <sheetData sheetId="1636">
        <row r="2">
          <cell r="A2">
            <v>0</v>
          </cell>
        </row>
      </sheetData>
      <sheetData sheetId="1637">
        <row r="2">
          <cell r="A2">
            <v>0</v>
          </cell>
        </row>
      </sheetData>
      <sheetData sheetId="1638">
        <row r="2">
          <cell r="A2">
            <v>0</v>
          </cell>
        </row>
      </sheetData>
      <sheetData sheetId="1639">
        <row r="2">
          <cell r="A2">
            <v>0</v>
          </cell>
        </row>
      </sheetData>
      <sheetData sheetId="1640">
        <row r="2">
          <cell r="A2">
            <v>0</v>
          </cell>
        </row>
      </sheetData>
      <sheetData sheetId="1641">
        <row r="2">
          <cell r="A2">
            <v>0</v>
          </cell>
        </row>
      </sheetData>
      <sheetData sheetId="1642">
        <row r="2">
          <cell r="A2">
            <v>0</v>
          </cell>
        </row>
      </sheetData>
      <sheetData sheetId="1643">
        <row r="2">
          <cell r="A2">
            <v>0</v>
          </cell>
        </row>
      </sheetData>
      <sheetData sheetId="1644">
        <row r="2">
          <cell r="A2">
            <v>0</v>
          </cell>
        </row>
      </sheetData>
      <sheetData sheetId="1645">
        <row r="2">
          <cell r="A2">
            <v>0</v>
          </cell>
        </row>
      </sheetData>
      <sheetData sheetId="1646">
        <row r="2">
          <cell r="A2">
            <v>0</v>
          </cell>
        </row>
      </sheetData>
      <sheetData sheetId="1647">
        <row r="2">
          <cell r="A2">
            <v>0</v>
          </cell>
        </row>
      </sheetData>
      <sheetData sheetId="1648">
        <row r="2">
          <cell r="A2">
            <v>0</v>
          </cell>
        </row>
      </sheetData>
      <sheetData sheetId="1649">
        <row r="2">
          <cell r="A2">
            <v>0</v>
          </cell>
        </row>
      </sheetData>
      <sheetData sheetId="1650">
        <row r="2">
          <cell r="A2">
            <v>0</v>
          </cell>
        </row>
      </sheetData>
      <sheetData sheetId="1651">
        <row r="2">
          <cell r="A2">
            <v>0</v>
          </cell>
        </row>
      </sheetData>
      <sheetData sheetId="1652">
        <row r="2">
          <cell r="A2">
            <v>0</v>
          </cell>
        </row>
      </sheetData>
      <sheetData sheetId="1653">
        <row r="2">
          <cell r="A2">
            <v>0</v>
          </cell>
        </row>
      </sheetData>
      <sheetData sheetId="1654">
        <row r="2">
          <cell r="A2">
            <v>0</v>
          </cell>
        </row>
      </sheetData>
      <sheetData sheetId="1655">
        <row r="2">
          <cell r="A2">
            <v>0</v>
          </cell>
        </row>
      </sheetData>
      <sheetData sheetId="1656">
        <row r="2">
          <cell r="A2">
            <v>0</v>
          </cell>
        </row>
      </sheetData>
      <sheetData sheetId="1657">
        <row r="2">
          <cell r="A2">
            <v>0</v>
          </cell>
        </row>
      </sheetData>
      <sheetData sheetId="1658">
        <row r="2">
          <cell r="A2">
            <v>0</v>
          </cell>
        </row>
      </sheetData>
      <sheetData sheetId="1659">
        <row r="2">
          <cell r="A2">
            <v>0</v>
          </cell>
        </row>
      </sheetData>
      <sheetData sheetId="1660">
        <row r="2">
          <cell r="A2">
            <v>0</v>
          </cell>
        </row>
      </sheetData>
      <sheetData sheetId="1661">
        <row r="2">
          <cell r="A2">
            <v>0</v>
          </cell>
        </row>
      </sheetData>
      <sheetData sheetId="1662">
        <row r="2">
          <cell r="A2">
            <v>0</v>
          </cell>
        </row>
      </sheetData>
      <sheetData sheetId="1663">
        <row r="2">
          <cell r="A2">
            <v>0</v>
          </cell>
        </row>
      </sheetData>
      <sheetData sheetId="1664">
        <row r="2">
          <cell r="A2">
            <v>0</v>
          </cell>
        </row>
      </sheetData>
      <sheetData sheetId="1665">
        <row r="2">
          <cell r="A2">
            <v>0</v>
          </cell>
        </row>
      </sheetData>
      <sheetData sheetId="1666">
        <row r="2">
          <cell r="A2">
            <v>0</v>
          </cell>
        </row>
      </sheetData>
      <sheetData sheetId="1667">
        <row r="2">
          <cell r="A2">
            <v>0</v>
          </cell>
        </row>
      </sheetData>
      <sheetData sheetId="1668">
        <row r="2">
          <cell r="A2">
            <v>0</v>
          </cell>
        </row>
      </sheetData>
      <sheetData sheetId="1669">
        <row r="2">
          <cell r="A2">
            <v>0</v>
          </cell>
        </row>
      </sheetData>
      <sheetData sheetId="1670">
        <row r="2">
          <cell r="A2">
            <v>0</v>
          </cell>
        </row>
      </sheetData>
      <sheetData sheetId="1671">
        <row r="2">
          <cell r="A2">
            <v>0</v>
          </cell>
        </row>
      </sheetData>
      <sheetData sheetId="1672">
        <row r="2">
          <cell r="A2">
            <v>0</v>
          </cell>
        </row>
      </sheetData>
      <sheetData sheetId="1673">
        <row r="2">
          <cell r="A2">
            <v>0</v>
          </cell>
        </row>
      </sheetData>
      <sheetData sheetId="1674">
        <row r="2">
          <cell r="A2">
            <v>0</v>
          </cell>
        </row>
      </sheetData>
      <sheetData sheetId="1675">
        <row r="2">
          <cell r="A2">
            <v>0</v>
          </cell>
        </row>
      </sheetData>
      <sheetData sheetId="1676">
        <row r="2">
          <cell r="A2">
            <v>0</v>
          </cell>
        </row>
      </sheetData>
      <sheetData sheetId="1677">
        <row r="2">
          <cell r="A2">
            <v>0</v>
          </cell>
        </row>
      </sheetData>
      <sheetData sheetId="1678">
        <row r="2">
          <cell r="A2">
            <v>0</v>
          </cell>
        </row>
      </sheetData>
      <sheetData sheetId="1679">
        <row r="2">
          <cell r="A2">
            <v>0</v>
          </cell>
        </row>
      </sheetData>
      <sheetData sheetId="1680">
        <row r="2">
          <cell r="A2">
            <v>0</v>
          </cell>
        </row>
      </sheetData>
      <sheetData sheetId="1681">
        <row r="2">
          <cell r="A2">
            <v>0</v>
          </cell>
        </row>
      </sheetData>
      <sheetData sheetId="1682">
        <row r="2">
          <cell r="A2">
            <v>0</v>
          </cell>
        </row>
      </sheetData>
      <sheetData sheetId="1683">
        <row r="2">
          <cell r="A2">
            <v>0</v>
          </cell>
        </row>
      </sheetData>
      <sheetData sheetId="1684">
        <row r="2">
          <cell r="A2">
            <v>0</v>
          </cell>
        </row>
      </sheetData>
      <sheetData sheetId="1685">
        <row r="2">
          <cell r="A2">
            <v>0</v>
          </cell>
        </row>
      </sheetData>
      <sheetData sheetId="1686">
        <row r="2">
          <cell r="A2">
            <v>0</v>
          </cell>
        </row>
      </sheetData>
      <sheetData sheetId="1687">
        <row r="2">
          <cell r="A2">
            <v>0</v>
          </cell>
        </row>
      </sheetData>
      <sheetData sheetId="1688">
        <row r="2">
          <cell r="A2">
            <v>0</v>
          </cell>
        </row>
      </sheetData>
      <sheetData sheetId="1689">
        <row r="2">
          <cell r="A2">
            <v>0</v>
          </cell>
        </row>
      </sheetData>
      <sheetData sheetId="1690">
        <row r="2">
          <cell r="A2">
            <v>0</v>
          </cell>
        </row>
      </sheetData>
      <sheetData sheetId="1691">
        <row r="2">
          <cell r="A2">
            <v>0</v>
          </cell>
        </row>
      </sheetData>
      <sheetData sheetId="1692">
        <row r="2">
          <cell r="A2">
            <v>0</v>
          </cell>
        </row>
      </sheetData>
      <sheetData sheetId="1693">
        <row r="2">
          <cell r="A2">
            <v>0</v>
          </cell>
        </row>
      </sheetData>
      <sheetData sheetId="1694">
        <row r="2">
          <cell r="A2">
            <v>0</v>
          </cell>
        </row>
      </sheetData>
      <sheetData sheetId="1695">
        <row r="2">
          <cell r="A2">
            <v>0</v>
          </cell>
        </row>
      </sheetData>
      <sheetData sheetId="1696">
        <row r="2">
          <cell r="A2">
            <v>0</v>
          </cell>
        </row>
      </sheetData>
      <sheetData sheetId="1697">
        <row r="2">
          <cell r="A2">
            <v>0</v>
          </cell>
        </row>
      </sheetData>
      <sheetData sheetId="1698">
        <row r="2">
          <cell r="A2">
            <v>0</v>
          </cell>
        </row>
      </sheetData>
      <sheetData sheetId="1699">
        <row r="2">
          <cell r="A2">
            <v>0</v>
          </cell>
        </row>
      </sheetData>
      <sheetData sheetId="1700">
        <row r="2">
          <cell r="A2">
            <v>0</v>
          </cell>
        </row>
      </sheetData>
      <sheetData sheetId="1701">
        <row r="2">
          <cell r="A2">
            <v>0</v>
          </cell>
        </row>
      </sheetData>
      <sheetData sheetId="1702" refreshError="1"/>
      <sheetData sheetId="1703" refreshError="1"/>
      <sheetData sheetId="1704" refreshError="1"/>
      <sheetData sheetId="1705">
        <row r="2">
          <cell r="A2">
            <v>0</v>
          </cell>
        </row>
      </sheetData>
      <sheetData sheetId="1706">
        <row r="2">
          <cell r="A2">
            <v>0</v>
          </cell>
        </row>
      </sheetData>
      <sheetData sheetId="1707">
        <row r="2">
          <cell r="A2">
            <v>0</v>
          </cell>
        </row>
      </sheetData>
      <sheetData sheetId="1708">
        <row r="2">
          <cell r="A2">
            <v>0</v>
          </cell>
        </row>
      </sheetData>
      <sheetData sheetId="1709">
        <row r="2">
          <cell r="A2">
            <v>0</v>
          </cell>
        </row>
      </sheetData>
      <sheetData sheetId="1710">
        <row r="2">
          <cell r="A2">
            <v>0</v>
          </cell>
        </row>
      </sheetData>
      <sheetData sheetId="1711">
        <row r="2">
          <cell r="A2">
            <v>0</v>
          </cell>
        </row>
      </sheetData>
      <sheetData sheetId="1712">
        <row r="2">
          <cell r="A2">
            <v>0</v>
          </cell>
        </row>
      </sheetData>
      <sheetData sheetId="1713">
        <row r="2">
          <cell r="A2">
            <v>0</v>
          </cell>
        </row>
      </sheetData>
      <sheetData sheetId="1714">
        <row r="2">
          <cell r="A2">
            <v>0</v>
          </cell>
        </row>
      </sheetData>
      <sheetData sheetId="1715">
        <row r="2">
          <cell r="A2">
            <v>0</v>
          </cell>
        </row>
      </sheetData>
      <sheetData sheetId="1716" refreshError="1"/>
      <sheetData sheetId="1717" refreshError="1"/>
      <sheetData sheetId="1718">
        <row r="2">
          <cell r="A2">
            <v>0</v>
          </cell>
        </row>
      </sheetData>
      <sheetData sheetId="1719">
        <row r="2">
          <cell r="A2">
            <v>0</v>
          </cell>
        </row>
      </sheetData>
      <sheetData sheetId="1720" refreshError="1"/>
      <sheetData sheetId="1721" refreshError="1"/>
      <sheetData sheetId="1722">
        <row r="2">
          <cell r="A2">
            <v>0</v>
          </cell>
        </row>
      </sheetData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>
        <row r="2">
          <cell r="A2">
            <v>0</v>
          </cell>
        </row>
      </sheetData>
      <sheetData sheetId="1736">
        <row r="2">
          <cell r="A2">
            <v>0</v>
          </cell>
        </row>
      </sheetData>
      <sheetData sheetId="1737">
        <row r="2">
          <cell r="A2">
            <v>0</v>
          </cell>
        </row>
      </sheetData>
      <sheetData sheetId="1738">
        <row r="2">
          <cell r="A2">
            <v>0</v>
          </cell>
        </row>
      </sheetData>
      <sheetData sheetId="1739">
        <row r="2">
          <cell r="A2">
            <v>0</v>
          </cell>
        </row>
      </sheetData>
      <sheetData sheetId="1740">
        <row r="2">
          <cell r="A2">
            <v>0</v>
          </cell>
        </row>
      </sheetData>
      <sheetData sheetId="1741">
        <row r="2">
          <cell r="A2">
            <v>0</v>
          </cell>
        </row>
      </sheetData>
      <sheetData sheetId="1742">
        <row r="2">
          <cell r="A2">
            <v>0</v>
          </cell>
        </row>
      </sheetData>
      <sheetData sheetId="1743" refreshError="1"/>
      <sheetData sheetId="1744" refreshError="1"/>
      <sheetData sheetId="1745">
        <row r="2">
          <cell r="A2">
            <v>0</v>
          </cell>
        </row>
      </sheetData>
      <sheetData sheetId="1746">
        <row r="2">
          <cell r="A2">
            <v>0</v>
          </cell>
        </row>
      </sheetData>
      <sheetData sheetId="1747" refreshError="1"/>
      <sheetData sheetId="1748" refreshError="1"/>
      <sheetData sheetId="1749">
        <row r="2">
          <cell r="A2">
            <v>0</v>
          </cell>
        </row>
      </sheetData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>
        <row r="2">
          <cell r="A2">
            <v>0</v>
          </cell>
        </row>
      </sheetData>
      <sheetData sheetId="1759">
        <row r="2">
          <cell r="A2">
            <v>0</v>
          </cell>
        </row>
      </sheetData>
      <sheetData sheetId="1760">
        <row r="2">
          <cell r="A2">
            <v>0</v>
          </cell>
        </row>
      </sheetData>
      <sheetData sheetId="1761">
        <row r="2">
          <cell r="A2">
            <v>0</v>
          </cell>
        </row>
      </sheetData>
      <sheetData sheetId="1762">
        <row r="2">
          <cell r="A2">
            <v>0</v>
          </cell>
        </row>
      </sheetData>
      <sheetData sheetId="1763">
        <row r="2">
          <cell r="A2">
            <v>0</v>
          </cell>
        </row>
      </sheetData>
      <sheetData sheetId="1764">
        <row r="2">
          <cell r="A2">
            <v>0</v>
          </cell>
        </row>
      </sheetData>
      <sheetData sheetId="1765">
        <row r="2">
          <cell r="A2">
            <v>0</v>
          </cell>
        </row>
      </sheetData>
      <sheetData sheetId="1766">
        <row r="2">
          <cell r="A2">
            <v>0</v>
          </cell>
        </row>
      </sheetData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>
        <row r="2">
          <cell r="A2">
            <v>0</v>
          </cell>
        </row>
      </sheetData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>
        <row r="2">
          <cell r="A2">
            <v>0</v>
          </cell>
        </row>
      </sheetData>
      <sheetData sheetId="1781">
        <row r="2">
          <cell r="A2">
            <v>0</v>
          </cell>
        </row>
      </sheetData>
      <sheetData sheetId="1782">
        <row r="2">
          <cell r="A2">
            <v>0</v>
          </cell>
        </row>
      </sheetData>
      <sheetData sheetId="1783" refreshError="1"/>
      <sheetData sheetId="1784" refreshError="1"/>
      <sheetData sheetId="1785">
        <row r="2">
          <cell r="A2">
            <v>0</v>
          </cell>
        </row>
      </sheetData>
      <sheetData sheetId="1786"/>
      <sheetData sheetId="1787"/>
      <sheetData sheetId="1788"/>
      <sheetData sheetId="1789"/>
      <sheetData sheetId="1790"/>
      <sheetData sheetId="1791">
        <row r="2">
          <cell r="A2">
            <v>0</v>
          </cell>
        </row>
      </sheetData>
      <sheetData sheetId="1792"/>
      <sheetData sheetId="1793">
        <row r="2">
          <cell r="A2">
            <v>0</v>
          </cell>
        </row>
      </sheetData>
      <sheetData sheetId="1794"/>
      <sheetData sheetId="1795">
        <row r="2">
          <cell r="A2">
            <v>0</v>
          </cell>
        </row>
      </sheetData>
      <sheetData sheetId="1796">
        <row r="5">
          <cell r="B5">
            <v>0</v>
          </cell>
        </row>
      </sheetData>
      <sheetData sheetId="1797"/>
      <sheetData sheetId="1798">
        <row r="2">
          <cell r="A2">
            <v>0</v>
          </cell>
        </row>
      </sheetData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>
        <row r="2">
          <cell r="A2">
            <v>0</v>
          </cell>
        </row>
      </sheetData>
      <sheetData sheetId="1821">
        <row r="2">
          <cell r="A2">
            <v>0</v>
          </cell>
        </row>
      </sheetData>
      <sheetData sheetId="1822">
        <row r="2">
          <cell r="A2">
            <v>0</v>
          </cell>
        </row>
      </sheetData>
      <sheetData sheetId="1823">
        <row r="2">
          <cell r="A2">
            <v>0</v>
          </cell>
        </row>
      </sheetData>
      <sheetData sheetId="1824">
        <row r="2">
          <cell r="A2">
            <v>0</v>
          </cell>
        </row>
      </sheetData>
      <sheetData sheetId="1825">
        <row r="2">
          <cell r="A2">
            <v>0</v>
          </cell>
        </row>
      </sheetData>
      <sheetData sheetId="1826">
        <row r="2">
          <cell r="A2">
            <v>0</v>
          </cell>
        </row>
      </sheetData>
      <sheetData sheetId="1827">
        <row r="2">
          <cell r="A2">
            <v>0</v>
          </cell>
        </row>
      </sheetData>
      <sheetData sheetId="1828">
        <row r="2">
          <cell r="A2">
            <v>0</v>
          </cell>
        </row>
      </sheetData>
      <sheetData sheetId="1829">
        <row r="2">
          <cell r="A2">
            <v>0</v>
          </cell>
        </row>
      </sheetData>
      <sheetData sheetId="1830">
        <row r="2">
          <cell r="A2">
            <v>0</v>
          </cell>
        </row>
      </sheetData>
      <sheetData sheetId="1831">
        <row r="2">
          <cell r="A2">
            <v>0</v>
          </cell>
        </row>
      </sheetData>
      <sheetData sheetId="1832">
        <row r="2">
          <cell r="A2">
            <v>0</v>
          </cell>
        </row>
      </sheetData>
      <sheetData sheetId="1833">
        <row r="2">
          <cell r="A2">
            <v>0</v>
          </cell>
        </row>
      </sheetData>
      <sheetData sheetId="1834">
        <row r="2">
          <cell r="A2">
            <v>0</v>
          </cell>
        </row>
      </sheetData>
      <sheetData sheetId="1835">
        <row r="2">
          <cell r="A2">
            <v>0</v>
          </cell>
        </row>
      </sheetData>
      <sheetData sheetId="1836">
        <row r="2">
          <cell r="A2">
            <v>0</v>
          </cell>
        </row>
      </sheetData>
      <sheetData sheetId="1837">
        <row r="2">
          <cell r="A2">
            <v>0</v>
          </cell>
        </row>
      </sheetData>
      <sheetData sheetId="1838">
        <row r="2">
          <cell r="A2">
            <v>0</v>
          </cell>
        </row>
      </sheetData>
      <sheetData sheetId="1839">
        <row r="2">
          <cell r="A2">
            <v>0</v>
          </cell>
        </row>
      </sheetData>
      <sheetData sheetId="1840">
        <row r="2">
          <cell r="A2">
            <v>0</v>
          </cell>
        </row>
      </sheetData>
      <sheetData sheetId="1841">
        <row r="2">
          <cell r="A2">
            <v>0</v>
          </cell>
        </row>
      </sheetData>
      <sheetData sheetId="1842">
        <row r="2">
          <cell r="A2">
            <v>0</v>
          </cell>
        </row>
      </sheetData>
      <sheetData sheetId="1843">
        <row r="2">
          <cell r="A2">
            <v>0</v>
          </cell>
        </row>
      </sheetData>
      <sheetData sheetId="1844">
        <row r="2">
          <cell r="A2">
            <v>0</v>
          </cell>
        </row>
      </sheetData>
      <sheetData sheetId="1845">
        <row r="2">
          <cell r="A2">
            <v>0</v>
          </cell>
        </row>
      </sheetData>
      <sheetData sheetId="1846">
        <row r="2">
          <cell r="A2">
            <v>0</v>
          </cell>
        </row>
      </sheetData>
      <sheetData sheetId="1847">
        <row r="2">
          <cell r="A2">
            <v>0</v>
          </cell>
        </row>
      </sheetData>
      <sheetData sheetId="1848">
        <row r="2">
          <cell r="A2">
            <v>0</v>
          </cell>
        </row>
      </sheetData>
      <sheetData sheetId="1849">
        <row r="2">
          <cell r="A2">
            <v>0</v>
          </cell>
        </row>
      </sheetData>
      <sheetData sheetId="1850">
        <row r="2">
          <cell r="A2">
            <v>0</v>
          </cell>
        </row>
      </sheetData>
      <sheetData sheetId="1851">
        <row r="2">
          <cell r="A2">
            <v>0</v>
          </cell>
        </row>
      </sheetData>
      <sheetData sheetId="1852">
        <row r="2">
          <cell r="A2">
            <v>0</v>
          </cell>
        </row>
      </sheetData>
      <sheetData sheetId="1853">
        <row r="2">
          <cell r="A2">
            <v>0</v>
          </cell>
        </row>
      </sheetData>
      <sheetData sheetId="1854">
        <row r="2">
          <cell r="A2">
            <v>0</v>
          </cell>
        </row>
      </sheetData>
      <sheetData sheetId="1855">
        <row r="2">
          <cell r="A2">
            <v>0</v>
          </cell>
        </row>
      </sheetData>
      <sheetData sheetId="1856">
        <row r="2">
          <cell r="A2">
            <v>0</v>
          </cell>
        </row>
      </sheetData>
      <sheetData sheetId="1857">
        <row r="2">
          <cell r="A2">
            <v>0</v>
          </cell>
        </row>
      </sheetData>
      <sheetData sheetId="1858">
        <row r="2">
          <cell r="A2">
            <v>0</v>
          </cell>
        </row>
      </sheetData>
      <sheetData sheetId="1859">
        <row r="2">
          <cell r="A2">
            <v>0</v>
          </cell>
        </row>
      </sheetData>
      <sheetData sheetId="1860">
        <row r="2">
          <cell r="A2">
            <v>0</v>
          </cell>
        </row>
      </sheetData>
      <sheetData sheetId="1861">
        <row r="2">
          <cell r="A2">
            <v>0</v>
          </cell>
        </row>
      </sheetData>
      <sheetData sheetId="1862">
        <row r="2">
          <cell r="A2">
            <v>0</v>
          </cell>
        </row>
      </sheetData>
      <sheetData sheetId="1863">
        <row r="2">
          <cell r="A2">
            <v>0</v>
          </cell>
        </row>
      </sheetData>
      <sheetData sheetId="1864">
        <row r="2">
          <cell r="A2">
            <v>0</v>
          </cell>
        </row>
      </sheetData>
      <sheetData sheetId="1865">
        <row r="2">
          <cell r="A2">
            <v>0</v>
          </cell>
        </row>
      </sheetData>
      <sheetData sheetId="1866">
        <row r="2">
          <cell r="A2">
            <v>0</v>
          </cell>
        </row>
      </sheetData>
      <sheetData sheetId="1867">
        <row r="2">
          <cell r="A2">
            <v>0</v>
          </cell>
        </row>
      </sheetData>
      <sheetData sheetId="1868">
        <row r="2">
          <cell r="A2">
            <v>0</v>
          </cell>
        </row>
      </sheetData>
      <sheetData sheetId="1869">
        <row r="2">
          <cell r="A2">
            <v>0</v>
          </cell>
        </row>
      </sheetData>
      <sheetData sheetId="1870">
        <row r="2">
          <cell r="A2">
            <v>0</v>
          </cell>
        </row>
      </sheetData>
      <sheetData sheetId="1871">
        <row r="2">
          <cell r="A2">
            <v>0</v>
          </cell>
        </row>
      </sheetData>
      <sheetData sheetId="1872">
        <row r="2">
          <cell r="A2">
            <v>0</v>
          </cell>
        </row>
      </sheetData>
      <sheetData sheetId="1873">
        <row r="2">
          <cell r="A2">
            <v>0</v>
          </cell>
        </row>
      </sheetData>
      <sheetData sheetId="1874">
        <row r="2">
          <cell r="A2">
            <v>0</v>
          </cell>
        </row>
      </sheetData>
      <sheetData sheetId="1875">
        <row r="2">
          <cell r="A2">
            <v>0</v>
          </cell>
        </row>
      </sheetData>
      <sheetData sheetId="1876">
        <row r="2">
          <cell r="A2">
            <v>0</v>
          </cell>
        </row>
      </sheetData>
      <sheetData sheetId="1877">
        <row r="2">
          <cell r="A2">
            <v>0</v>
          </cell>
        </row>
      </sheetData>
      <sheetData sheetId="1878">
        <row r="2">
          <cell r="A2">
            <v>0</v>
          </cell>
        </row>
      </sheetData>
      <sheetData sheetId="1879">
        <row r="2">
          <cell r="A2">
            <v>0</v>
          </cell>
        </row>
      </sheetData>
      <sheetData sheetId="1880">
        <row r="2">
          <cell r="A2">
            <v>0</v>
          </cell>
        </row>
      </sheetData>
      <sheetData sheetId="1881">
        <row r="2">
          <cell r="A2">
            <v>0</v>
          </cell>
        </row>
      </sheetData>
      <sheetData sheetId="1882">
        <row r="2">
          <cell r="A2">
            <v>0</v>
          </cell>
        </row>
      </sheetData>
      <sheetData sheetId="1883">
        <row r="2">
          <cell r="A2">
            <v>0</v>
          </cell>
        </row>
      </sheetData>
      <sheetData sheetId="1884">
        <row r="2">
          <cell r="A2">
            <v>0</v>
          </cell>
        </row>
      </sheetData>
      <sheetData sheetId="1885">
        <row r="2">
          <cell r="A2">
            <v>0</v>
          </cell>
        </row>
      </sheetData>
      <sheetData sheetId="1886">
        <row r="2">
          <cell r="A2">
            <v>0</v>
          </cell>
        </row>
      </sheetData>
      <sheetData sheetId="1887">
        <row r="2">
          <cell r="A2">
            <v>0</v>
          </cell>
        </row>
      </sheetData>
      <sheetData sheetId="1888">
        <row r="2">
          <cell r="A2">
            <v>0</v>
          </cell>
        </row>
      </sheetData>
      <sheetData sheetId="1889">
        <row r="2">
          <cell r="A2">
            <v>0</v>
          </cell>
        </row>
      </sheetData>
      <sheetData sheetId="1890">
        <row r="2">
          <cell r="A2">
            <v>0</v>
          </cell>
        </row>
      </sheetData>
      <sheetData sheetId="1891">
        <row r="2">
          <cell r="A2">
            <v>0</v>
          </cell>
        </row>
      </sheetData>
      <sheetData sheetId="1892">
        <row r="2">
          <cell r="A2">
            <v>0</v>
          </cell>
        </row>
      </sheetData>
      <sheetData sheetId="1893">
        <row r="2">
          <cell r="A2">
            <v>0</v>
          </cell>
        </row>
      </sheetData>
      <sheetData sheetId="1894">
        <row r="2">
          <cell r="A2">
            <v>0</v>
          </cell>
        </row>
      </sheetData>
      <sheetData sheetId="1895">
        <row r="2">
          <cell r="A2">
            <v>0</v>
          </cell>
        </row>
      </sheetData>
      <sheetData sheetId="1896">
        <row r="2">
          <cell r="A2">
            <v>0</v>
          </cell>
        </row>
      </sheetData>
      <sheetData sheetId="1897">
        <row r="2">
          <cell r="A2">
            <v>0</v>
          </cell>
        </row>
      </sheetData>
      <sheetData sheetId="1898">
        <row r="2">
          <cell r="A2">
            <v>0</v>
          </cell>
        </row>
      </sheetData>
      <sheetData sheetId="1899">
        <row r="2">
          <cell r="A2">
            <v>0</v>
          </cell>
        </row>
      </sheetData>
      <sheetData sheetId="1900">
        <row r="2">
          <cell r="A2">
            <v>0</v>
          </cell>
        </row>
      </sheetData>
      <sheetData sheetId="1901">
        <row r="2">
          <cell r="A2">
            <v>0</v>
          </cell>
        </row>
      </sheetData>
      <sheetData sheetId="1902">
        <row r="2">
          <cell r="A2">
            <v>0</v>
          </cell>
        </row>
      </sheetData>
      <sheetData sheetId="1903">
        <row r="2">
          <cell r="A2">
            <v>0</v>
          </cell>
        </row>
      </sheetData>
      <sheetData sheetId="1904">
        <row r="2">
          <cell r="A2">
            <v>0</v>
          </cell>
        </row>
      </sheetData>
      <sheetData sheetId="1905">
        <row r="2">
          <cell r="A2">
            <v>0</v>
          </cell>
        </row>
      </sheetData>
      <sheetData sheetId="1906">
        <row r="2">
          <cell r="A2">
            <v>0</v>
          </cell>
        </row>
      </sheetData>
      <sheetData sheetId="1907">
        <row r="2">
          <cell r="A2">
            <v>0</v>
          </cell>
        </row>
      </sheetData>
      <sheetData sheetId="1908">
        <row r="2">
          <cell r="A2">
            <v>0</v>
          </cell>
        </row>
      </sheetData>
      <sheetData sheetId="1909">
        <row r="2">
          <cell r="A2">
            <v>0</v>
          </cell>
        </row>
      </sheetData>
      <sheetData sheetId="1910">
        <row r="2">
          <cell r="A2">
            <v>0</v>
          </cell>
        </row>
      </sheetData>
      <sheetData sheetId="1911">
        <row r="2">
          <cell r="A2">
            <v>0</v>
          </cell>
        </row>
      </sheetData>
      <sheetData sheetId="1912">
        <row r="2">
          <cell r="A2">
            <v>0</v>
          </cell>
        </row>
      </sheetData>
      <sheetData sheetId="1913">
        <row r="2">
          <cell r="A2">
            <v>0</v>
          </cell>
        </row>
      </sheetData>
      <sheetData sheetId="1914">
        <row r="2">
          <cell r="A2">
            <v>0</v>
          </cell>
        </row>
      </sheetData>
      <sheetData sheetId="1915">
        <row r="2">
          <cell r="A2">
            <v>0</v>
          </cell>
        </row>
      </sheetData>
      <sheetData sheetId="1916">
        <row r="2">
          <cell r="A2">
            <v>0</v>
          </cell>
        </row>
      </sheetData>
      <sheetData sheetId="1917">
        <row r="2">
          <cell r="A2">
            <v>0</v>
          </cell>
        </row>
      </sheetData>
      <sheetData sheetId="1918">
        <row r="2">
          <cell r="A2">
            <v>0</v>
          </cell>
        </row>
      </sheetData>
      <sheetData sheetId="1919">
        <row r="2">
          <cell r="A2">
            <v>0</v>
          </cell>
        </row>
      </sheetData>
      <sheetData sheetId="1920">
        <row r="2">
          <cell r="A2">
            <v>0</v>
          </cell>
        </row>
      </sheetData>
      <sheetData sheetId="1921">
        <row r="2">
          <cell r="A2">
            <v>0</v>
          </cell>
        </row>
      </sheetData>
      <sheetData sheetId="1922">
        <row r="2">
          <cell r="A2">
            <v>0</v>
          </cell>
        </row>
      </sheetData>
      <sheetData sheetId="1923">
        <row r="2">
          <cell r="A2">
            <v>0</v>
          </cell>
        </row>
      </sheetData>
      <sheetData sheetId="1924">
        <row r="2">
          <cell r="A2">
            <v>0</v>
          </cell>
        </row>
      </sheetData>
      <sheetData sheetId="1925">
        <row r="2">
          <cell r="A2">
            <v>0</v>
          </cell>
        </row>
      </sheetData>
      <sheetData sheetId="1926">
        <row r="2">
          <cell r="A2">
            <v>0</v>
          </cell>
        </row>
      </sheetData>
      <sheetData sheetId="1927">
        <row r="2">
          <cell r="A2">
            <v>0</v>
          </cell>
        </row>
      </sheetData>
      <sheetData sheetId="1928">
        <row r="2">
          <cell r="A2">
            <v>0</v>
          </cell>
        </row>
      </sheetData>
      <sheetData sheetId="1929">
        <row r="2">
          <cell r="A2">
            <v>0</v>
          </cell>
        </row>
      </sheetData>
      <sheetData sheetId="1930">
        <row r="2">
          <cell r="A2">
            <v>0</v>
          </cell>
        </row>
      </sheetData>
      <sheetData sheetId="1931">
        <row r="2">
          <cell r="A2">
            <v>0</v>
          </cell>
        </row>
      </sheetData>
      <sheetData sheetId="1932">
        <row r="2">
          <cell r="A2">
            <v>0</v>
          </cell>
        </row>
      </sheetData>
      <sheetData sheetId="1933">
        <row r="2">
          <cell r="A2">
            <v>0</v>
          </cell>
        </row>
      </sheetData>
      <sheetData sheetId="1934">
        <row r="2">
          <cell r="A2">
            <v>0</v>
          </cell>
        </row>
      </sheetData>
      <sheetData sheetId="1935">
        <row r="2">
          <cell r="A2">
            <v>0</v>
          </cell>
        </row>
      </sheetData>
      <sheetData sheetId="1936">
        <row r="2">
          <cell r="A2">
            <v>0</v>
          </cell>
        </row>
      </sheetData>
      <sheetData sheetId="1937">
        <row r="2">
          <cell r="A2">
            <v>0</v>
          </cell>
        </row>
      </sheetData>
      <sheetData sheetId="1938">
        <row r="2">
          <cell r="A2">
            <v>0</v>
          </cell>
        </row>
      </sheetData>
      <sheetData sheetId="1939">
        <row r="2">
          <cell r="A2">
            <v>0</v>
          </cell>
        </row>
      </sheetData>
      <sheetData sheetId="1940">
        <row r="2">
          <cell r="A2">
            <v>0</v>
          </cell>
        </row>
      </sheetData>
      <sheetData sheetId="1941">
        <row r="2">
          <cell r="A2">
            <v>0</v>
          </cell>
        </row>
      </sheetData>
      <sheetData sheetId="1942">
        <row r="2">
          <cell r="A2">
            <v>0</v>
          </cell>
        </row>
      </sheetData>
      <sheetData sheetId="1943">
        <row r="2">
          <cell r="A2">
            <v>0</v>
          </cell>
        </row>
      </sheetData>
      <sheetData sheetId="1944">
        <row r="2">
          <cell r="A2">
            <v>0</v>
          </cell>
        </row>
      </sheetData>
      <sheetData sheetId="1945">
        <row r="2">
          <cell r="A2">
            <v>0</v>
          </cell>
        </row>
      </sheetData>
      <sheetData sheetId="1946">
        <row r="2">
          <cell r="A2">
            <v>0</v>
          </cell>
        </row>
      </sheetData>
      <sheetData sheetId="1947">
        <row r="2">
          <cell r="A2">
            <v>0</v>
          </cell>
        </row>
      </sheetData>
      <sheetData sheetId="1948">
        <row r="2">
          <cell r="A2">
            <v>0</v>
          </cell>
        </row>
      </sheetData>
      <sheetData sheetId="1949">
        <row r="2">
          <cell r="A2">
            <v>0</v>
          </cell>
        </row>
      </sheetData>
      <sheetData sheetId="1950">
        <row r="2">
          <cell r="A2">
            <v>0</v>
          </cell>
        </row>
      </sheetData>
      <sheetData sheetId="1951">
        <row r="2">
          <cell r="A2">
            <v>0</v>
          </cell>
        </row>
      </sheetData>
      <sheetData sheetId="1952">
        <row r="2">
          <cell r="A2">
            <v>0</v>
          </cell>
        </row>
      </sheetData>
      <sheetData sheetId="1953">
        <row r="2">
          <cell r="A2">
            <v>0</v>
          </cell>
        </row>
      </sheetData>
      <sheetData sheetId="1954">
        <row r="2">
          <cell r="A2">
            <v>0</v>
          </cell>
        </row>
      </sheetData>
      <sheetData sheetId="1955">
        <row r="2">
          <cell r="A2">
            <v>0</v>
          </cell>
        </row>
      </sheetData>
      <sheetData sheetId="1956">
        <row r="2">
          <cell r="A2">
            <v>0</v>
          </cell>
        </row>
      </sheetData>
      <sheetData sheetId="1957">
        <row r="2">
          <cell r="A2">
            <v>0</v>
          </cell>
        </row>
      </sheetData>
      <sheetData sheetId="1958">
        <row r="2">
          <cell r="A2">
            <v>0</v>
          </cell>
        </row>
      </sheetData>
      <sheetData sheetId="1959">
        <row r="2">
          <cell r="A2">
            <v>0</v>
          </cell>
        </row>
      </sheetData>
      <sheetData sheetId="1960">
        <row r="2">
          <cell r="A2">
            <v>0</v>
          </cell>
        </row>
      </sheetData>
      <sheetData sheetId="1961">
        <row r="2">
          <cell r="A2">
            <v>0</v>
          </cell>
        </row>
      </sheetData>
      <sheetData sheetId="1962">
        <row r="2">
          <cell r="A2">
            <v>0</v>
          </cell>
        </row>
      </sheetData>
      <sheetData sheetId="1963">
        <row r="2">
          <cell r="A2">
            <v>0</v>
          </cell>
        </row>
      </sheetData>
      <sheetData sheetId="1964">
        <row r="2">
          <cell r="A2">
            <v>0</v>
          </cell>
        </row>
      </sheetData>
      <sheetData sheetId="1965">
        <row r="2">
          <cell r="A2">
            <v>0</v>
          </cell>
        </row>
      </sheetData>
      <sheetData sheetId="1966">
        <row r="2">
          <cell r="A2">
            <v>0</v>
          </cell>
        </row>
      </sheetData>
      <sheetData sheetId="1967">
        <row r="2">
          <cell r="A2">
            <v>0</v>
          </cell>
        </row>
      </sheetData>
      <sheetData sheetId="1968">
        <row r="2">
          <cell r="A2">
            <v>0</v>
          </cell>
        </row>
      </sheetData>
      <sheetData sheetId="1969">
        <row r="2">
          <cell r="A2">
            <v>0</v>
          </cell>
        </row>
      </sheetData>
      <sheetData sheetId="1970">
        <row r="2">
          <cell r="A2">
            <v>0</v>
          </cell>
        </row>
      </sheetData>
      <sheetData sheetId="1971">
        <row r="2">
          <cell r="A2">
            <v>0</v>
          </cell>
        </row>
      </sheetData>
      <sheetData sheetId="1972">
        <row r="2">
          <cell r="A2">
            <v>0</v>
          </cell>
        </row>
      </sheetData>
      <sheetData sheetId="1973">
        <row r="2">
          <cell r="A2">
            <v>0</v>
          </cell>
        </row>
      </sheetData>
      <sheetData sheetId="1974">
        <row r="2">
          <cell r="A2">
            <v>0</v>
          </cell>
        </row>
      </sheetData>
      <sheetData sheetId="1975">
        <row r="2">
          <cell r="A2">
            <v>0</v>
          </cell>
        </row>
      </sheetData>
      <sheetData sheetId="1976">
        <row r="2">
          <cell r="A2">
            <v>0</v>
          </cell>
        </row>
      </sheetData>
      <sheetData sheetId="1977">
        <row r="2">
          <cell r="A2">
            <v>0</v>
          </cell>
        </row>
      </sheetData>
      <sheetData sheetId="1978">
        <row r="2">
          <cell r="A2">
            <v>0</v>
          </cell>
        </row>
      </sheetData>
      <sheetData sheetId="1979">
        <row r="2">
          <cell r="A2">
            <v>0</v>
          </cell>
        </row>
      </sheetData>
      <sheetData sheetId="1980">
        <row r="2">
          <cell r="A2">
            <v>0</v>
          </cell>
        </row>
      </sheetData>
      <sheetData sheetId="1981">
        <row r="2">
          <cell r="A2">
            <v>0</v>
          </cell>
        </row>
      </sheetData>
      <sheetData sheetId="1982">
        <row r="2">
          <cell r="A2">
            <v>0</v>
          </cell>
        </row>
      </sheetData>
      <sheetData sheetId="1983">
        <row r="2">
          <cell r="A2">
            <v>0</v>
          </cell>
        </row>
      </sheetData>
      <sheetData sheetId="1984">
        <row r="2">
          <cell r="A2">
            <v>0</v>
          </cell>
        </row>
      </sheetData>
      <sheetData sheetId="1985">
        <row r="2">
          <cell r="A2">
            <v>0</v>
          </cell>
        </row>
      </sheetData>
      <sheetData sheetId="1986">
        <row r="2">
          <cell r="A2">
            <v>0</v>
          </cell>
        </row>
      </sheetData>
      <sheetData sheetId="1987">
        <row r="2">
          <cell r="A2">
            <v>0</v>
          </cell>
        </row>
      </sheetData>
      <sheetData sheetId="1988">
        <row r="2">
          <cell r="A2">
            <v>0</v>
          </cell>
        </row>
      </sheetData>
      <sheetData sheetId="1989">
        <row r="2">
          <cell r="A2">
            <v>0</v>
          </cell>
        </row>
      </sheetData>
      <sheetData sheetId="1990">
        <row r="2">
          <cell r="A2">
            <v>0</v>
          </cell>
        </row>
      </sheetData>
      <sheetData sheetId="1991">
        <row r="2">
          <cell r="A2">
            <v>0</v>
          </cell>
        </row>
      </sheetData>
      <sheetData sheetId="1992">
        <row r="2">
          <cell r="A2">
            <v>0</v>
          </cell>
        </row>
      </sheetData>
      <sheetData sheetId="1993">
        <row r="2">
          <cell r="A2">
            <v>0</v>
          </cell>
        </row>
      </sheetData>
      <sheetData sheetId="1994">
        <row r="2">
          <cell r="A2">
            <v>0</v>
          </cell>
        </row>
      </sheetData>
      <sheetData sheetId="1995">
        <row r="2">
          <cell r="A2">
            <v>0</v>
          </cell>
        </row>
      </sheetData>
      <sheetData sheetId="1996">
        <row r="2">
          <cell r="A2">
            <v>0</v>
          </cell>
        </row>
      </sheetData>
      <sheetData sheetId="1997">
        <row r="2">
          <cell r="A2">
            <v>0</v>
          </cell>
        </row>
      </sheetData>
      <sheetData sheetId="1998">
        <row r="2">
          <cell r="A2">
            <v>0</v>
          </cell>
        </row>
      </sheetData>
      <sheetData sheetId="1999">
        <row r="2">
          <cell r="A2">
            <v>0</v>
          </cell>
        </row>
      </sheetData>
      <sheetData sheetId="2000">
        <row r="2">
          <cell r="A2">
            <v>0</v>
          </cell>
        </row>
      </sheetData>
      <sheetData sheetId="2001">
        <row r="2">
          <cell r="A2">
            <v>0</v>
          </cell>
        </row>
      </sheetData>
      <sheetData sheetId="2002">
        <row r="2">
          <cell r="A2">
            <v>0</v>
          </cell>
        </row>
      </sheetData>
      <sheetData sheetId="2003">
        <row r="2">
          <cell r="A2">
            <v>0</v>
          </cell>
        </row>
      </sheetData>
      <sheetData sheetId="2004">
        <row r="2">
          <cell r="A2">
            <v>0</v>
          </cell>
        </row>
      </sheetData>
      <sheetData sheetId="2005">
        <row r="2">
          <cell r="A2">
            <v>0</v>
          </cell>
        </row>
      </sheetData>
      <sheetData sheetId="2006">
        <row r="2">
          <cell r="A2">
            <v>0</v>
          </cell>
        </row>
      </sheetData>
      <sheetData sheetId="2007">
        <row r="2">
          <cell r="A2">
            <v>0</v>
          </cell>
        </row>
      </sheetData>
      <sheetData sheetId="2008">
        <row r="2">
          <cell r="A2">
            <v>0</v>
          </cell>
        </row>
      </sheetData>
      <sheetData sheetId="2009">
        <row r="2">
          <cell r="A2">
            <v>0</v>
          </cell>
        </row>
      </sheetData>
      <sheetData sheetId="2010">
        <row r="2">
          <cell r="A2">
            <v>0</v>
          </cell>
        </row>
      </sheetData>
      <sheetData sheetId="2011">
        <row r="2">
          <cell r="A2">
            <v>0</v>
          </cell>
        </row>
      </sheetData>
      <sheetData sheetId="2012">
        <row r="2">
          <cell r="A2">
            <v>0</v>
          </cell>
        </row>
      </sheetData>
      <sheetData sheetId="2013">
        <row r="2">
          <cell r="A2">
            <v>0</v>
          </cell>
        </row>
      </sheetData>
      <sheetData sheetId="2014">
        <row r="2">
          <cell r="A2">
            <v>0</v>
          </cell>
        </row>
      </sheetData>
      <sheetData sheetId="2015">
        <row r="2">
          <cell r="A2">
            <v>0</v>
          </cell>
        </row>
      </sheetData>
      <sheetData sheetId="2016">
        <row r="2">
          <cell r="A2">
            <v>0</v>
          </cell>
        </row>
      </sheetData>
      <sheetData sheetId="2017">
        <row r="2">
          <cell r="A2">
            <v>0</v>
          </cell>
        </row>
      </sheetData>
      <sheetData sheetId="2018">
        <row r="2">
          <cell r="A2">
            <v>0</v>
          </cell>
        </row>
      </sheetData>
      <sheetData sheetId="2019">
        <row r="2">
          <cell r="A2">
            <v>0</v>
          </cell>
        </row>
      </sheetData>
      <sheetData sheetId="2020">
        <row r="2">
          <cell r="A2">
            <v>0</v>
          </cell>
        </row>
      </sheetData>
      <sheetData sheetId="2021">
        <row r="2">
          <cell r="A2">
            <v>0</v>
          </cell>
        </row>
      </sheetData>
      <sheetData sheetId="2022">
        <row r="2">
          <cell r="A2">
            <v>0</v>
          </cell>
        </row>
      </sheetData>
      <sheetData sheetId="2023">
        <row r="2">
          <cell r="A2">
            <v>0</v>
          </cell>
        </row>
      </sheetData>
      <sheetData sheetId="2024">
        <row r="2">
          <cell r="A2">
            <v>0</v>
          </cell>
        </row>
      </sheetData>
      <sheetData sheetId="2025">
        <row r="2">
          <cell r="A2">
            <v>0</v>
          </cell>
        </row>
      </sheetData>
      <sheetData sheetId="2026">
        <row r="2">
          <cell r="A2">
            <v>0</v>
          </cell>
        </row>
      </sheetData>
      <sheetData sheetId="2027">
        <row r="2">
          <cell r="A2">
            <v>0</v>
          </cell>
        </row>
      </sheetData>
      <sheetData sheetId="2028">
        <row r="2">
          <cell r="A2">
            <v>0</v>
          </cell>
        </row>
      </sheetData>
      <sheetData sheetId="2029">
        <row r="2">
          <cell r="A2">
            <v>0</v>
          </cell>
        </row>
      </sheetData>
      <sheetData sheetId="2030">
        <row r="2">
          <cell r="A2">
            <v>0</v>
          </cell>
        </row>
      </sheetData>
      <sheetData sheetId="2031">
        <row r="2">
          <cell r="A2">
            <v>0</v>
          </cell>
        </row>
      </sheetData>
      <sheetData sheetId="2032">
        <row r="2">
          <cell r="A2">
            <v>0</v>
          </cell>
        </row>
      </sheetData>
      <sheetData sheetId="2033">
        <row r="2">
          <cell r="A2">
            <v>0</v>
          </cell>
        </row>
      </sheetData>
      <sheetData sheetId="2034">
        <row r="2">
          <cell r="A2">
            <v>0</v>
          </cell>
        </row>
      </sheetData>
      <sheetData sheetId="2035">
        <row r="2">
          <cell r="A2">
            <v>0</v>
          </cell>
        </row>
      </sheetData>
      <sheetData sheetId="2036">
        <row r="2">
          <cell r="A2">
            <v>0</v>
          </cell>
        </row>
      </sheetData>
      <sheetData sheetId="2037">
        <row r="2">
          <cell r="A2">
            <v>0</v>
          </cell>
        </row>
      </sheetData>
      <sheetData sheetId="2038">
        <row r="2">
          <cell r="A2">
            <v>0</v>
          </cell>
        </row>
      </sheetData>
      <sheetData sheetId="2039">
        <row r="2">
          <cell r="A2">
            <v>0</v>
          </cell>
        </row>
      </sheetData>
      <sheetData sheetId="2040">
        <row r="2">
          <cell r="A2">
            <v>0</v>
          </cell>
        </row>
      </sheetData>
      <sheetData sheetId="2041">
        <row r="2">
          <cell r="A2">
            <v>0</v>
          </cell>
        </row>
      </sheetData>
      <sheetData sheetId="2042">
        <row r="2">
          <cell r="A2">
            <v>0</v>
          </cell>
        </row>
      </sheetData>
      <sheetData sheetId="2043">
        <row r="2">
          <cell r="A2">
            <v>0</v>
          </cell>
        </row>
      </sheetData>
      <sheetData sheetId="2044">
        <row r="2">
          <cell r="A2">
            <v>0</v>
          </cell>
        </row>
      </sheetData>
      <sheetData sheetId="2045">
        <row r="2">
          <cell r="A2">
            <v>0</v>
          </cell>
        </row>
      </sheetData>
      <sheetData sheetId="2046">
        <row r="2">
          <cell r="A2">
            <v>0</v>
          </cell>
        </row>
      </sheetData>
      <sheetData sheetId="2047">
        <row r="2">
          <cell r="A2">
            <v>0</v>
          </cell>
        </row>
      </sheetData>
      <sheetData sheetId="2048">
        <row r="2">
          <cell r="A2">
            <v>0</v>
          </cell>
        </row>
      </sheetData>
      <sheetData sheetId="2049">
        <row r="2">
          <cell r="A2">
            <v>0</v>
          </cell>
        </row>
      </sheetData>
      <sheetData sheetId="2050">
        <row r="2">
          <cell r="A2">
            <v>0</v>
          </cell>
        </row>
      </sheetData>
      <sheetData sheetId="2051">
        <row r="2">
          <cell r="A2">
            <v>0</v>
          </cell>
        </row>
      </sheetData>
      <sheetData sheetId="2052">
        <row r="2">
          <cell r="A2">
            <v>0</v>
          </cell>
        </row>
      </sheetData>
      <sheetData sheetId="2053">
        <row r="2">
          <cell r="A2">
            <v>0</v>
          </cell>
        </row>
      </sheetData>
      <sheetData sheetId="2054">
        <row r="2">
          <cell r="A2">
            <v>0</v>
          </cell>
        </row>
      </sheetData>
      <sheetData sheetId="2055">
        <row r="2">
          <cell r="A2">
            <v>0</v>
          </cell>
        </row>
      </sheetData>
      <sheetData sheetId="2056">
        <row r="2">
          <cell r="A2">
            <v>0</v>
          </cell>
        </row>
      </sheetData>
      <sheetData sheetId="2057">
        <row r="2">
          <cell r="A2">
            <v>0</v>
          </cell>
        </row>
      </sheetData>
      <sheetData sheetId="2058">
        <row r="2">
          <cell r="A2">
            <v>0</v>
          </cell>
        </row>
      </sheetData>
      <sheetData sheetId="2059">
        <row r="2">
          <cell r="A2">
            <v>0</v>
          </cell>
        </row>
      </sheetData>
      <sheetData sheetId="2060">
        <row r="2">
          <cell r="A2">
            <v>0</v>
          </cell>
        </row>
      </sheetData>
      <sheetData sheetId="2061">
        <row r="2">
          <cell r="A2">
            <v>0</v>
          </cell>
        </row>
      </sheetData>
      <sheetData sheetId="2062">
        <row r="2">
          <cell r="A2">
            <v>0</v>
          </cell>
        </row>
      </sheetData>
      <sheetData sheetId="2063">
        <row r="2">
          <cell r="A2">
            <v>0</v>
          </cell>
        </row>
      </sheetData>
      <sheetData sheetId="2064">
        <row r="2">
          <cell r="A2">
            <v>0</v>
          </cell>
        </row>
      </sheetData>
      <sheetData sheetId="2065">
        <row r="2">
          <cell r="A2">
            <v>0</v>
          </cell>
        </row>
      </sheetData>
      <sheetData sheetId="2066">
        <row r="2">
          <cell r="A2">
            <v>0</v>
          </cell>
        </row>
      </sheetData>
      <sheetData sheetId="2067">
        <row r="2">
          <cell r="A2">
            <v>0</v>
          </cell>
        </row>
      </sheetData>
      <sheetData sheetId="2068">
        <row r="2">
          <cell r="A2">
            <v>0</v>
          </cell>
        </row>
      </sheetData>
      <sheetData sheetId="2069">
        <row r="2">
          <cell r="A2">
            <v>0</v>
          </cell>
        </row>
      </sheetData>
      <sheetData sheetId="2070">
        <row r="2">
          <cell r="A2">
            <v>0</v>
          </cell>
        </row>
      </sheetData>
      <sheetData sheetId="2071">
        <row r="2">
          <cell r="A2">
            <v>0</v>
          </cell>
        </row>
      </sheetData>
      <sheetData sheetId="2072">
        <row r="2">
          <cell r="A2">
            <v>0</v>
          </cell>
        </row>
      </sheetData>
      <sheetData sheetId="2073">
        <row r="2">
          <cell r="A2">
            <v>0</v>
          </cell>
        </row>
      </sheetData>
      <sheetData sheetId="2074">
        <row r="2">
          <cell r="A2">
            <v>0</v>
          </cell>
        </row>
      </sheetData>
      <sheetData sheetId="2075">
        <row r="2">
          <cell r="A2">
            <v>0</v>
          </cell>
        </row>
      </sheetData>
      <sheetData sheetId="2076">
        <row r="2">
          <cell r="A2">
            <v>0</v>
          </cell>
        </row>
      </sheetData>
      <sheetData sheetId="2077">
        <row r="2">
          <cell r="A2">
            <v>0</v>
          </cell>
        </row>
      </sheetData>
      <sheetData sheetId="2078">
        <row r="2">
          <cell r="A2">
            <v>0</v>
          </cell>
        </row>
      </sheetData>
      <sheetData sheetId="2079">
        <row r="2">
          <cell r="A2">
            <v>0</v>
          </cell>
        </row>
      </sheetData>
      <sheetData sheetId="2080">
        <row r="2">
          <cell r="A2">
            <v>0</v>
          </cell>
        </row>
      </sheetData>
      <sheetData sheetId="2081">
        <row r="2">
          <cell r="A2">
            <v>0</v>
          </cell>
        </row>
      </sheetData>
      <sheetData sheetId="2082">
        <row r="2">
          <cell r="A2">
            <v>0</v>
          </cell>
        </row>
      </sheetData>
      <sheetData sheetId="2083">
        <row r="2">
          <cell r="A2">
            <v>0</v>
          </cell>
        </row>
      </sheetData>
      <sheetData sheetId="2084">
        <row r="2">
          <cell r="A2">
            <v>0</v>
          </cell>
        </row>
      </sheetData>
      <sheetData sheetId="2085">
        <row r="2">
          <cell r="A2">
            <v>0</v>
          </cell>
        </row>
      </sheetData>
      <sheetData sheetId="2086">
        <row r="2">
          <cell r="A2">
            <v>0</v>
          </cell>
        </row>
      </sheetData>
      <sheetData sheetId="2087">
        <row r="2">
          <cell r="A2">
            <v>0</v>
          </cell>
        </row>
      </sheetData>
      <sheetData sheetId="2088">
        <row r="2">
          <cell r="A2">
            <v>0</v>
          </cell>
        </row>
      </sheetData>
      <sheetData sheetId="2089">
        <row r="2">
          <cell r="A2">
            <v>0</v>
          </cell>
        </row>
      </sheetData>
      <sheetData sheetId="2090">
        <row r="2">
          <cell r="A2">
            <v>0</v>
          </cell>
        </row>
      </sheetData>
      <sheetData sheetId="2091">
        <row r="2">
          <cell r="A2">
            <v>0</v>
          </cell>
        </row>
      </sheetData>
      <sheetData sheetId="2092">
        <row r="2">
          <cell r="A2">
            <v>0</v>
          </cell>
        </row>
      </sheetData>
      <sheetData sheetId="2093">
        <row r="2">
          <cell r="A2">
            <v>0</v>
          </cell>
        </row>
      </sheetData>
      <sheetData sheetId="2094">
        <row r="2">
          <cell r="A2">
            <v>0</v>
          </cell>
        </row>
      </sheetData>
      <sheetData sheetId="2095">
        <row r="2">
          <cell r="A2">
            <v>0</v>
          </cell>
        </row>
      </sheetData>
      <sheetData sheetId="2096">
        <row r="2">
          <cell r="A2">
            <v>0</v>
          </cell>
        </row>
      </sheetData>
      <sheetData sheetId="2097">
        <row r="2">
          <cell r="A2">
            <v>0</v>
          </cell>
        </row>
      </sheetData>
      <sheetData sheetId="2098">
        <row r="2">
          <cell r="A2">
            <v>0</v>
          </cell>
        </row>
      </sheetData>
      <sheetData sheetId="2099">
        <row r="2">
          <cell r="A2">
            <v>0</v>
          </cell>
        </row>
      </sheetData>
      <sheetData sheetId="2100">
        <row r="2">
          <cell r="A2">
            <v>0</v>
          </cell>
        </row>
      </sheetData>
      <sheetData sheetId="2101">
        <row r="2">
          <cell r="A2">
            <v>0</v>
          </cell>
        </row>
      </sheetData>
      <sheetData sheetId="2102">
        <row r="2">
          <cell r="A2">
            <v>0</v>
          </cell>
        </row>
      </sheetData>
      <sheetData sheetId="2103">
        <row r="2">
          <cell r="A2">
            <v>0</v>
          </cell>
        </row>
      </sheetData>
      <sheetData sheetId="2104">
        <row r="2">
          <cell r="A2">
            <v>0</v>
          </cell>
        </row>
      </sheetData>
      <sheetData sheetId="2105">
        <row r="2">
          <cell r="A2">
            <v>0</v>
          </cell>
        </row>
      </sheetData>
      <sheetData sheetId="2106">
        <row r="2">
          <cell r="A2">
            <v>0</v>
          </cell>
        </row>
      </sheetData>
      <sheetData sheetId="2107">
        <row r="2">
          <cell r="A2">
            <v>0</v>
          </cell>
        </row>
      </sheetData>
      <sheetData sheetId="2108">
        <row r="2">
          <cell r="A2">
            <v>0</v>
          </cell>
        </row>
      </sheetData>
      <sheetData sheetId="2109">
        <row r="2">
          <cell r="A2">
            <v>0</v>
          </cell>
        </row>
      </sheetData>
      <sheetData sheetId="2110">
        <row r="2">
          <cell r="A2">
            <v>0</v>
          </cell>
        </row>
      </sheetData>
      <sheetData sheetId="2111">
        <row r="2">
          <cell r="A2">
            <v>0</v>
          </cell>
        </row>
      </sheetData>
      <sheetData sheetId="2112">
        <row r="2">
          <cell r="A2">
            <v>0</v>
          </cell>
        </row>
      </sheetData>
      <sheetData sheetId="2113">
        <row r="2">
          <cell r="A2">
            <v>0</v>
          </cell>
        </row>
      </sheetData>
      <sheetData sheetId="2114">
        <row r="2">
          <cell r="A2">
            <v>0</v>
          </cell>
        </row>
      </sheetData>
      <sheetData sheetId="2115">
        <row r="2">
          <cell r="A2">
            <v>0</v>
          </cell>
        </row>
      </sheetData>
      <sheetData sheetId="2116">
        <row r="2">
          <cell r="A2">
            <v>0</v>
          </cell>
        </row>
      </sheetData>
      <sheetData sheetId="2117">
        <row r="2">
          <cell r="A2">
            <v>0</v>
          </cell>
        </row>
      </sheetData>
      <sheetData sheetId="2118">
        <row r="2">
          <cell r="A2">
            <v>0</v>
          </cell>
        </row>
      </sheetData>
      <sheetData sheetId="2119">
        <row r="2">
          <cell r="A2">
            <v>0</v>
          </cell>
        </row>
      </sheetData>
      <sheetData sheetId="2120">
        <row r="2">
          <cell r="A2">
            <v>0</v>
          </cell>
        </row>
      </sheetData>
      <sheetData sheetId="2121">
        <row r="2">
          <cell r="A2">
            <v>0</v>
          </cell>
        </row>
      </sheetData>
      <sheetData sheetId="2122">
        <row r="2">
          <cell r="A2">
            <v>0</v>
          </cell>
        </row>
      </sheetData>
      <sheetData sheetId="2123">
        <row r="2">
          <cell r="A2">
            <v>0</v>
          </cell>
        </row>
      </sheetData>
      <sheetData sheetId="2124">
        <row r="2">
          <cell r="A2">
            <v>0</v>
          </cell>
        </row>
      </sheetData>
      <sheetData sheetId="2125">
        <row r="2">
          <cell r="A2">
            <v>0</v>
          </cell>
        </row>
      </sheetData>
      <sheetData sheetId="2126">
        <row r="2">
          <cell r="A2">
            <v>0</v>
          </cell>
        </row>
      </sheetData>
      <sheetData sheetId="2127">
        <row r="2">
          <cell r="A2">
            <v>0</v>
          </cell>
        </row>
      </sheetData>
      <sheetData sheetId="2128">
        <row r="2">
          <cell r="A2">
            <v>0</v>
          </cell>
        </row>
      </sheetData>
      <sheetData sheetId="2129">
        <row r="2">
          <cell r="A2">
            <v>0</v>
          </cell>
        </row>
      </sheetData>
      <sheetData sheetId="2130">
        <row r="2">
          <cell r="A2">
            <v>0</v>
          </cell>
        </row>
      </sheetData>
      <sheetData sheetId="2131">
        <row r="2">
          <cell r="A2">
            <v>0</v>
          </cell>
        </row>
      </sheetData>
      <sheetData sheetId="2132">
        <row r="2">
          <cell r="A2">
            <v>0</v>
          </cell>
        </row>
      </sheetData>
      <sheetData sheetId="2133">
        <row r="2">
          <cell r="A2">
            <v>0</v>
          </cell>
        </row>
      </sheetData>
      <sheetData sheetId="2134">
        <row r="2">
          <cell r="A2">
            <v>0</v>
          </cell>
        </row>
      </sheetData>
      <sheetData sheetId="2135">
        <row r="2">
          <cell r="A2">
            <v>0</v>
          </cell>
        </row>
      </sheetData>
      <sheetData sheetId="2136">
        <row r="2">
          <cell r="A2">
            <v>0</v>
          </cell>
        </row>
      </sheetData>
      <sheetData sheetId="2137">
        <row r="2">
          <cell r="A2">
            <v>0</v>
          </cell>
        </row>
      </sheetData>
      <sheetData sheetId="2138">
        <row r="2">
          <cell r="A2">
            <v>0</v>
          </cell>
        </row>
      </sheetData>
      <sheetData sheetId="2139">
        <row r="2">
          <cell r="A2">
            <v>0</v>
          </cell>
        </row>
      </sheetData>
      <sheetData sheetId="2140">
        <row r="2">
          <cell r="A2">
            <v>0</v>
          </cell>
        </row>
      </sheetData>
      <sheetData sheetId="2141">
        <row r="2">
          <cell r="A2">
            <v>0</v>
          </cell>
        </row>
      </sheetData>
      <sheetData sheetId="2142">
        <row r="2">
          <cell r="A2">
            <v>0</v>
          </cell>
        </row>
      </sheetData>
      <sheetData sheetId="2143">
        <row r="2">
          <cell r="A2">
            <v>0</v>
          </cell>
        </row>
      </sheetData>
      <sheetData sheetId="2144">
        <row r="2">
          <cell r="A2">
            <v>0</v>
          </cell>
        </row>
      </sheetData>
      <sheetData sheetId="2145">
        <row r="2">
          <cell r="A2">
            <v>0</v>
          </cell>
        </row>
      </sheetData>
      <sheetData sheetId="2146">
        <row r="2">
          <cell r="A2">
            <v>0</v>
          </cell>
        </row>
      </sheetData>
      <sheetData sheetId="2147">
        <row r="2">
          <cell r="A2">
            <v>0</v>
          </cell>
        </row>
      </sheetData>
      <sheetData sheetId="2148">
        <row r="2">
          <cell r="A2">
            <v>0</v>
          </cell>
        </row>
      </sheetData>
      <sheetData sheetId="2149">
        <row r="2">
          <cell r="A2">
            <v>0</v>
          </cell>
        </row>
      </sheetData>
      <sheetData sheetId="2150">
        <row r="2">
          <cell r="A2">
            <v>0</v>
          </cell>
        </row>
      </sheetData>
      <sheetData sheetId="2151">
        <row r="2">
          <cell r="A2">
            <v>0</v>
          </cell>
        </row>
      </sheetData>
      <sheetData sheetId="2152">
        <row r="2">
          <cell r="A2">
            <v>0</v>
          </cell>
        </row>
      </sheetData>
      <sheetData sheetId="2153">
        <row r="2">
          <cell r="A2">
            <v>0</v>
          </cell>
        </row>
      </sheetData>
      <sheetData sheetId="2154">
        <row r="2">
          <cell r="A2">
            <v>0</v>
          </cell>
        </row>
      </sheetData>
      <sheetData sheetId="2155">
        <row r="2">
          <cell r="A2">
            <v>0</v>
          </cell>
        </row>
      </sheetData>
      <sheetData sheetId="2156">
        <row r="2">
          <cell r="A2">
            <v>0</v>
          </cell>
        </row>
      </sheetData>
      <sheetData sheetId="2157">
        <row r="2">
          <cell r="A2">
            <v>0</v>
          </cell>
        </row>
      </sheetData>
      <sheetData sheetId="2158">
        <row r="2">
          <cell r="A2">
            <v>0</v>
          </cell>
        </row>
      </sheetData>
      <sheetData sheetId="2159">
        <row r="2">
          <cell r="A2">
            <v>0</v>
          </cell>
        </row>
      </sheetData>
      <sheetData sheetId="2160">
        <row r="2">
          <cell r="A2">
            <v>0</v>
          </cell>
        </row>
      </sheetData>
      <sheetData sheetId="2161">
        <row r="2">
          <cell r="A2">
            <v>0</v>
          </cell>
        </row>
      </sheetData>
      <sheetData sheetId="2162">
        <row r="2">
          <cell r="A2">
            <v>0</v>
          </cell>
        </row>
      </sheetData>
      <sheetData sheetId="2163">
        <row r="2">
          <cell r="A2">
            <v>0</v>
          </cell>
        </row>
      </sheetData>
      <sheetData sheetId="2164">
        <row r="2">
          <cell r="A2">
            <v>0</v>
          </cell>
        </row>
      </sheetData>
      <sheetData sheetId="2165">
        <row r="2">
          <cell r="A2">
            <v>0</v>
          </cell>
        </row>
      </sheetData>
      <sheetData sheetId="2166">
        <row r="2">
          <cell r="A2">
            <v>0</v>
          </cell>
        </row>
      </sheetData>
      <sheetData sheetId="2167">
        <row r="2">
          <cell r="A2">
            <v>0</v>
          </cell>
        </row>
      </sheetData>
      <sheetData sheetId="2168">
        <row r="2">
          <cell r="A2">
            <v>0</v>
          </cell>
        </row>
      </sheetData>
      <sheetData sheetId="2169">
        <row r="2">
          <cell r="A2">
            <v>0</v>
          </cell>
        </row>
      </sheetData>
      <sheetData sheetId="2170">
        <row r="2">
          <cell r="A2">
            <v>0</v>
          </cell>
        </row>
      </sheetData>
      <sheetData sheetId="2171">
        <row r="2">
          <cell r="A2">
            <v>0</v>
          </cell>
        </row>
      </sheetData>
      <sheetData sheetId="2172">
        <row r="2">
          <cell r="A2">
            <v>0</v>
          </cell>
        </row>
      </sheetData>
      <sheetData sheetId="2173">
        <row r="2">
          <cell r="A2">
            <v>0</v>
          </cell>
        </row>
      </sheetData>
      <sheetData sheetId="2174">
        <row r="2">
          <cell r="A2">
            <v>0</v>
          </cell>
        </row>
      </sheetData>
      <sheetData sheetId="2175">
        <row r="2">
          <cell r="A2">
            <v>0</v>
          </cell>
        </row>
      </sheetData>
      <sheetData sheetId="2176">
        <row r="2">
          <cell r="A2">
            <v>0</v>
          </cell>
        </row>
      </sheetData>
      <sheetData sheetId="2177">
        <row r="2">
          <cell r="A2">
            <v>0</v>
          </cell>
        </row>
      </sheetData>
      <sheetData sheetId="2178">
        <row r="2">
          <cell r="A2">
            <v>0</v>
          </cell>
        </row>
      </sheetData>
      <sheetData sheetId="2179">
        <row r="2">
          <cell r="A2">
            <v>0</v>
          </cell>
        </row>
      </sheetData>
      <sheetData sheetId="2180">
        <row r="2">
          <cell r="A2">
            <v>0</v>
          </cell>
        </row>
      </sheetData>
      <sheetData sheetId="2181">
        <row r="2">
          <cell r="A2">
            <v>0</v>
          </cell>
        </row>
      </sheetData>
      <sheetData sheetId="2182">
        <row r="2">
          <cell r="A2">
            <v>0</v>
          </cell>
        </row>
      </sheetData>
      <sheetData sheetId="2183">
        <row r="2">
          <cell r="A2">
            <v>0</v>
          </cell>
        </row>
      </sheetData>
      <sheetData sheetId="2184">
        <row r="2">
          <cell r="A2">
            <v>0</v>
          </cell>
        </row>
      </sheetData>
      <sheetData sheetId="2185">
        <row r="2">
          <cell r="A2">
            <v>0</v>
          </cell>
        </row>
      </sheetData>
      <sheetData sheetId="2186">
        <row r="2">
          <cell r="A2">
            <v>0</v>
          </cell>
        </row>
      </sheetData>
      <sheetData sheetId="2187">
        <row r="2">
          <cell r="A2">
            <v>0</v>
          </cell>
        </row>
      </sheetData>
      <sheetData sheetId="2188">
        <row r="2">
          <cell r="A2">
            <v>0</v>
          </cell>
        </row>
      </sheetData>
      <sheetData sheetId="2189">
        <row r="2">
          <cell r="A2">
            <v>0</v>
          </cell>
        </row>
      </sheetData>
      <sheetData sheetId="2190">
        <row r="2">
          <cell r="A2">
            <v>0</v>
          </cell>
        </row>
      </sheetData>
      <sheetData sheetId="2191">
        <row r="2">
          <cell r="A2">
            <v>0</v>
          </cell>
        </row>
      </sheetData>
      <sheetData sheetId="2192">
        <row r="2">
          <cell r="A2">
            <v>0</v>
          </cell>
        </row>
      </sheetData>
      <sheetData sheetId="2193">
        <row r="2">
          <cell r="A2">
            <v>0</v>
          </cell>
        </row>
      </sheetData>
      <sheetData sheetId="2194">
        <row r="2">
          <cell r="A2">
            <v>0</v>
          </cell>
        </row>
      </sheetData>
      <sheetData sheetId="2195">
        <row r="2">
          <cell r="A2">
            <v>0</v>
          </cell>
        </row>
      </sheetData>
      <sheetData sheetId="2196">
        <row r="2">
          <cell r="A2">
            <v>0</v>
          </cell>
        </row>
      </sheetData>
      <sheetData sheetId="2197">
        <row r="2">
          <cell r="A2">
            <v>0</v>
          </cell>
        </row>
      </sheetData>
      <sheetData sheetId="2198">
        <row r="2">
          <cell r="A2">
            <v>0</v>
          </cell>
        </row>
      </sheetData>
      <sheetData sheetId="2199">
        <row r="2">
          <cell r="A2">
            <v>0</v>
          </cell>
        </row>
      </sheetData>
      <sheetData sheetId="2200">
        <row r="2">
          <cell r="A2">
            <v>0</v>
          </cell>
        </row>
      </sheetData>
      <sheetData sheetId="2201">
        <row r="2">
          <cell r="A2">
            <v>0</v>
          </cell>
        </row>
      </sheetData>
      <sheetData sheetId="2202">
        <row r="2">
          <cell r="A2">
            <v>0</v>
          </cell>
        </row>
      </sheetData>
      <sheetData sheetId="2203">
        <row r="2">
          <cell r="A2">
            <v>0</v>
          </cell>
        </row>
      </sheetData>
      <sheetData sheetId="2204">
        <row r="2">
          <cell r="A2">
            <v>0</v>
          </cell>
        </row>
      </sheetData>
      <sheetData sheetId="2205">
        <row r="2">
          <cell r="A2">
            <v>0</v>
          </cell>
        </row>
      </sheetData>
      <sheetData sheetId="2206">
        <row r="2">
          <cell r="A2">
            <v>0</v>
          </cell>
        </row>
      </sheetData>
      <sheetData sheetId="2207">
        <row r="2">
          <cell r="A2">
            <v>0</v>
          </cell>
        </row>
      </sheetData>
      <sheetData sheetId="2208">
        <row r="2">
          <cell r="A2">
            <v>0</v>
          </cell>
        </row>
      </sheetData>
      <sheetData sheetId="2209">
        <row r="2">
          <cell r="A2">
            <v>0</v>
          </cell>
        </row>
      </sheetData>
      <sheetData sheetId="2210">
        <row r="2">
          <cell r="A2">
            <v>0</v>
          </cell>
        </row>
      </sheetData>
      <sheetData sheetId="2211">
        <row r="2">
          <cell r="A2">
            <v>0</v>
          </cell>
        </row>
      </sheetData>
      <sheetData sheetId="2212">
        <row r="2">
          <cell r="A2">
            <v>0</v>
          </cell>
        </row>
      </sheetData>
      <sheetData sheetId="2213">
        <row r="2">
          <cell r="A2">
            <v>0</v>
          </cell>
        </row>
      </sheetData>
      <sheetData sheetId="2214">
        <row r="2">
          <cell r="A2">
            <v>0</v>
          </cell>
        </row>
      </sheetData>
      <sheetData sheetId="2215">
        <row r="2">
          <cell r="A2">
            <v>0</v>
          </cell>
        </row>
      </sheetData>
      <sheetData sheetId="2216">
        <row r="2">
          <cell r="A2">
            <v>0</v>
          </cell>
        </row>
      </sheetData>
      <sheetData sheetId="2217">
        <row r="2">
          <cell r="A2">
            <v>0</v>
          </cell>
        </row>
      </sheetData>
      <sheetData sheetId="2218">
        <row r="2">
          <cell r="A2">
            <v>0</v>
          </cell>
        </row>
      </sheetData>
      <sheetData sheetId="2219">
        <row r="2">
          <cell r="A2">
            <v>0</v>
          </cell>
        </row>
      </sheetData>
      <sheetData sheetId="2220">
        <row r="2">
          <cell r="A2">
            <v>0</v>
          </cell>
        </row>
      </sheetData>
      <sheetData sheetId="2221">
        <row r="2">
          <cell r="A2">
            <v>0</v>
          </cell>
        </row>
      </sheetData>
      <sheetData sheetId="2222">
        <row r="2">
          <cell r="A2">
            <v>0</v>
          </cell>
        </row>
      </sheetData>
      <sheetData sheetId="2223">
        <row r="2">
          <cell r="A2">
            <v>0</v>
          </cell>
        </row>
      </sheetData>
      <sheetData sheetId="2224">
        <row r="2">
          <cell r="A2">
            <v>0</v>
          </cell>
        </row>
      </sheetData>
      <sheetData sheetId="2225">
        <row r="2">
          <cell r="A2">
            <v>0</v>
          </cell>
        </row>
      </sheetData>
      <sheetData sheetId="2226">
        <row r="2">
          <cell r="A2">
            <v>0</v>
          </cell>
        </row>
      </sheetData>
      <sheetData sheetId="2227">
        <row r="2">
          <cell r="A2">
            <v>0</v>
          </cell>
        </row>
      </sheetData>
      <sheetData sheetId="2228">
        <row r="2">
          <cell r="A2">
            <v>0</v>
          </cell>
        </row>
      </sheetData>
      <sheetData sheetId="2229">
        <row r="2">
          <cell r="A2">
            <v>0</v>
          </cell>
        </row>
      </sheetData>
      <sheetData sheetId="2230">
        <row r="2">
          <cell r="A2">
            <v>0</v>
          </cell>
        </row>
      </sheetData>
      <sheetData sheetId="2231">
        <row r="2">
          <cell r="A2">
            <v>0</v>
          </cell>
        </row>
      </sheetData>
      <sheetData sheetId="2232">
        <row r="2">
          <cell r="A2">
            <v>0</v>
          </cell>
        </row>
      </sheetData>
      <sheetData sheetId="2233">
        <row r="2">
          <cell r="A2">
            <v>0</v>
          </cell>
        </row>
      </sheetData>
      <sheetData sheetId="2234">
        <row r="2">
          <cell r="A2">
            <v>0</v>
          </cell>
        </row>
      </sheetData>
      <sheetData sheetId="2235">
        <row r="2">
          <cell r="A2">
            <v>0</v>
          </cell>
        </row>
      </sheetData>
      <sheetData sheetId="2236">
        <row r="2">
          <cell r="A2">
            <v>0</v>
          </cell>
        </row>
      </sheetData>
      <sheetData sheetId="2237">
        <row r="2">
          <cell r="A2">
            <v>0</v>
          </cell>
        </row>
      </sheetData>
      <sheetData sheetId="2238">
        <row r="2">
          <cell r="A2">
            <v>0</v>
          </cell>
        </row>
      </sheetData>
      <sheetData sheetId="2239">
        <row r="2">
          <cell r="A2">
            <v>0</v>
          </cell>
        </row>
      </sheetData>
      <sheetData sheetId="2240">
        <row r="2">
          <cell r="A2">
            <v>0</v>
          </cell>
        </row>
      </sheetData>
      <sheetData sheetId="2241">
        <row r="2">
          <cell r="A2">
            <v>0</v>
          </cell>
        </row>
      </sheetData>
      <sheetData sheetId="2242">
        <row r="2">
          <cell r="A2">
            <v>0</v>
          </cell>
        </row>
      </sheetData>
      <sheetData sheetId="2243">
        <row r="2">
          <cell r="A2">
            <v>0</v>
          </cell>
        </row>
      </sheetData>
      <sheetData sheetId="2244">
        <row r="2">
          <cell r="A2">
            <v>0</v>
          </cell>
        </row>
      </sheetData>
      <sheetData sheetId="2245">
        <row r="2">
          <cell r="A2">
            <v>0</v>
          </cell>
        </row>
      </sheetData>
      <sheetData sheetId="2246">
        <row r="2">
          <cell r="A2">
            <v>0</v>
          </cell>
        </row>
      </sheetData>
      <sheetData sheetId="2247">
        <row r="2">
          <cell r="A2">
            <v>0</v>
          </cell>
        </row>
      </sheetData>
      <sheetData sheetId="2248">
        <row r="2">
          <cell r="A2">
            <v>0</v>
          </cell>
        </row>
      </sheetData>
      <sheetData sheetId="2249">
        <row r="2">
          <cell r="A2">
            <v>0</v>
          </cell>
        </row>
      </sheetData>
      <sheetData sheetId="2250">
        <row r="2">
          <cell r="A2">
            <v>0</v>
          </cell>
        </row>
      </sheetData>
      <sheetData sheetId="2251">
        <row r="2">
          <cell r="A2">
            <v>0</v>
          </cell>
        </row>
      </sheetData>
      <sheetData sheetId="2252">
        <row r="2">
          <cell r="A2">
            <v>0</v>
          </cell>
        </row>
      </sheetData>
      <sheetData sheetId="2253">
        <row r="2">
          <cell r="A2">
            <v>0</v>
          </cell>
        </row>
      </sheetData>
      <sheetData sheetId="2254">
        <row r="2">
          <cell r="A2">
            <v>0</v>
          </cell>
        </row>
      </sheetData>
      <sheetData sheetId="2255">
        <row r="2">
          <cell r="A2">
            <v>0</v>
          </cell>
        </row>
      </sheetData>
      <sheetData sheetId="2256">
        <row r="2">
          <cell r="A2">
            <v>0</v>
          </cell>
        </row>
      </sheetData>
      <sheetData sheetId="2257">
        <row r="2">
          <cell r="A2">
            <v>0</v>
          </cell>
        </row>
      </sheetData>
      <sheetData sheetId="2258">
        <row r="2">
          <cell r="A2">
            <v>0</v>
          </cell>
        </row>
      </sheetData>
      <sheetData sheetId="2259">
        <row r="2">
          <cell r="A2">
            <v>0</v>
          </cell>
        </row>
      </sheetData>
      <sheetData sheetId="2260">
        <row r="2">
          <cell r="A2">
            <v>0</v>
          </cell>
        </row>
      </sheetData>
      <sheetData sheetId="2261">
        <row r="2">
          <cell r="A2">
            <v>0</v>
          </cell>
        </row>
      </sheetData>
      <sheetData sheetId="2262">
        <row r="2">
          <cell r="A2">
            <v>0</v>
          </cell>
        </row>
      </sheetData>
      <sheetData sheetId="2263">
        <row r="2">
          <cell r="A2">
            <v>0</v>
          </cell>
        </row>
      </sheetData>
      <sheetData sheetId="2264">
        <row r="2">
          <cell r="A2">
            <v>0</v>
          </cell>
        </row>
      </sheetData>
      <sheetData sheetId="2265">
        <row r="2">
          <cell r="A2">
            <v>0</v>
          </cell>
        </row>
      </sheetData>
      <sheetData sheetId="2266">
        <row r="2">
          <cell r="A2">
            <v>0</v>
          </cell>
        </row>
      </sheetData>
      <sheetData sheetId="2267">
        <row r="2">
          <cell r="A2">
            <v>0</v>
          </cell>
        </row>
      </sheetData>
      <sheetData sheetId="2268">
        <row r="2">
          <cell r="A2">
            <v>0</v>
          </cell>
        </row>
      </sheetData>
      <sheetData sheetId="2269">
        <row r="2">
          <cell r="A2">
            <v>0</v>
          </cell>
        </row>
      </sheetData>
      <sheetData sheetId="2270">
        <row r="2">
          <cell r="A2">
            <v>0</v>
          </cell>
        </row>
      </sheetData>
      <sheetData sheetId="2271">
        <row r="2">
          <cell r="A2">
            <v>0</v>
          </cell>
        </row>
      </sheetData>
      <sheetData sheetId="2272">
        <row r="2">
          <cell r="A2">
            <v>0</v>
          </cell>
        </row>
      </sheetData>
      <sheetData sheetId="2273">
        <row r="2">
          <cell r="A2">
            <v>0</v>
          </cell>
        </row>
      </sheetData>
      <sheetData sheetId="2274">
        <row r="2">
          <cell r="A2">
            <v>0</v>
          </cell>
        </row>
      </sheetData>
      <sheetData sheetId="2275">
        <row r="2">
          <cell r="A2">
            <v>0</v>
          </cell>
        </row>
      </sheetData>
      <sheetData sheetId="2276">
        <row r="2">
          <cell r="A2">
            <v>0</v>
          </cell>
        </row>
      </sheetData>
      <sheetData sheetId="2277">
        <row r="2">
          <cell r="A2">
            <v>0</v>
          </cell>
        </row>
      </sheetData>
      <sheetData sheetId="2278">
        <row r="2">
          <cell r="A2">
            <v>0</v>
          </cell>
        </row>
      </sheetData>
      <sheetData sheetId="2279">
        <row r="2">
          <cell r="A2">
            <v>0</v>
          </cell>
        </row>
      </sheetData>
      <sheetData sheetId="2280">
        <row r="2">
          <cell r="A2">
            <v>0</v>
          </cell>
        </row>
      </sheetData>
      <sheetData sheetId="2281">
        <row r="2">
          <cell r="A2">
            <v>0</v>
          </cell>
        </row>
      </sheetData>
      <sheetData sheetId="2282">
        <row r="2">
          <cell r="A2">
            <v>0</v>
          </cell>
        </row>
      </sheetData>
      <sheetData sheetId="2283">
        <row r="2">
          <cell r="A2">
            <v>0</v>
          </cell>
        </row>
      </sheetData>
      <sheetData sheetId="2284">
        <row r="2">
          <cell r="A2">
            <v>0</v>
          </cell>
        </row>
      </sheetData>
      <sheetData sheetId="2285">
        <row r="2">
          <cell r="A2">
            <v>0</v>
          </cell>
        </row>
      </sheetData>
      <sheetData sheetId="2286">
        <row r="2">
          <cell r="A2">
            <v>0</v>
          </cell>
        </row>
      </sheetData>
      <sheetData sheetId="2287">
        <row r="2">
          <cell r="A2">
            <v>0</v>
          </cell>
        </row>
      </sheetData>
      <sheetData sheetId="2288">
        <row r="2">
          <cell r="A2">
            <v>0</v>
          </cell>
        </row>
      </sheetData>
      <sheetData sheetId="2289">
        <row r="2">
          <cell r="A2">
            <v>0</v>
          </cell>
        </row>
      </sheetData>
      <sheetData sheetId="2290">
        <row r="2">
          <cell r="A2">
            <v>0</v>
          </cell>
        </row>
      </sheetData>
      <sheetData sheetId="2291">
        <row r="2">
          <cell r="A2">
            <v>0</v>
          </cell>
        </row>
      </sheetData>
      <sheetData sheetId="2292">
        <row r="2">
          <cell r="A2">
            <v>0</v>
          </cell>
        </row>
      </sheetData>
      <sheetData sheetId="2293">
        <row r="2">
          <cell r="A2">
            <v>0</v>
          </cell>
        </row>
      </sheetData>
      <sheetData sheetId="2294">
        <row r="2">
          <cell r="A2">
            <v>0</v>
          </cell>
        </row>
      </sheetData>
      <sheetData sheetId="2295">
        <row r="2">
          <cell r="A2">
            <v>0</v>
          </cell>
        </row>
      </sheetData>
      <sheetData sheetId="2296">
        <row r="2">
          <cell r="A2">
            <v>0</v>
          </cell>
        </row>
      </sheetData>
      <sheetData sheetId="2297">
        <row r="2">
          <cell r="A2">
            <v>0</v>
          </cell>
        </row>
      </sheetData>
      <sheetData sheetId="2298">
        <row r="2">
          <cell r="A2">
            <v>0</v>
          </cell>
        </row>
      </sheetData>
      <sheetData sheetId="2299">
        <row r="2">
          <cell r="A2">
            <v>0</v>
          </cell>
        </row>
      </sheetData>
      <sheetData sheetId="2300">
        <row r="2">
          <cell r="A2">
            <v>0</v>
          </cell>
        </row>
      </sheetData>
      <sheetData sheetId="2301">
        <row r="2">
          <cell r="A2">
            <v>0</v>
          </cell>
        </row>
      </sheetData>
      <sheetData sheetId="2302">
        <row r="2">
          <cell r="A2">
            <v>0</v>
          </cell>
        </row>
      </sheetData>
      <sheetData sheetId="2303">
        <row r="2">
          <cell r="A2">
            <v>0</v>
          </cell>
        </row>
      </sheetData>
      <sheetData sheetId="2304">
        <row r="2">
          <cell r="A2">
            <v>0</v>
          </cell>
        </row>
      </sheetData>
      <sheetData sheetId="2305">
        <row r="2">
          <cell r="A2">
            <v>0</v>
          </cell>
        </row>
      </sheetData>
      <sheetData sheetId="2306">
        <row r="2">
          <cell r="A2">
            <v>0</v>
          </cell>
        </row>
      </sheetData>
      <sheetData sheetId="2307">
        <row r="2">
          <cell r="A2">
            <v>0</v>
          </cell>
        </row>
      </sheetData>
      <sheetData sheetId="2308">
        <row r="2">
          <cell r="A2">
            <v>0</v>
          </cell>
        </row>
      </sheetData>
      <sheetData sheetId="2309">
        <row r="2">
          <cell r="A2">
            <v>0</v>
          </cell>
        </row>
      </sheetData>
      <sheetData sheetId="2310">
        <row r="2">
          <cell r="A2">
            <v>0</v>
          </cell>
        </row>
      </sheetData>
      <sheetData sheetId="2311">
        <row r="2">
          <cell r="A2">
            <v>0</v>
          </cell>
        </row>
      </sheetData>
      <sheetData sheetId="2312">
        <row r="2">
          <cell r="A2">
            <v>0</v>
          </cell>
        </row>
      </sheetData>
      <sheetData sheetId="2313">
        <row r="2">
          <cell r="A2">
            <v>0</v>
          </cell>
        </row>
      </sheetData>
      <sheetData sheetId="2314">
        <row r="2">
          <cell r="A2">
            <v>0</v>
          </cell>
        </row>
      </sheetData>
      <sheetData sheetId="2315">
        <row r="2">
          <cell r="A2">
            <v>0</v>
          </cell>
        </row>
      </sheetData>
      <sheetData sheetId="2316">
        <row r="2">
          <cell r="A2">
            <v>0</v>
          </cell>
        </row>
      </sheetData>
      <sheetData sheetId="2317">
        <row r="2">
          <cell r="A2">
            <v>0</v>
          </cell>
        </row>
      </sheetData>
      <sheetData sheetId="2318">
        <row r="2">
          <cell r="A2">
            <v>0</v>
          </cell>
        </row>
      </sheetData>
      <sheetData sheetId="2319">
        <row r="2">
          <cell r="A2">
            <v>0</v>
          </cell>
        </row>
      </sheetData>
      <sheetData sheetId="2320">
        <row r="2">
          <cell r="A2">
            <v>0</v>
          </cell>
        </row>
      </sheetData>
      <sheetData sheetId="2321">
        <row r="2">
          <cell r="A2">
            <v>0</v>
          </cell>
        </row>
      </sheetData>
      <sheetData sheetId="2322">
        <row r="2">
          <cell r="A2">
            <v>0</v>
          </cell>
        </row>
      </sheetData>
      <sheetData sheetId="2323">
        <row r="2">
          <cell r="A2">
            <v>0</v>
          </cell>
        </row>
      </sheetData>
      <sheetData sheetId="2324">
        <row r="2">
          <cell r="A2">
            <v>0</v>
          </cell>
        </row>
      </sheetData>
      <sheetData sheetId="2325">
        <row r="2">
          <cell r="A2">
            <v>0</v>
          </cell>
        </row>
      </sheetData>
      <sheetData sheetId="2326">
        <row r="2">
          <cell r="A2">
            <v>0</v>
          </cell>
        </row>
      </sheetData>
      <sheetData sheetId="2327">
        <row r="2">
          <cell r="A2">
            <v>0</v>
          </cell>
        </row>
      </sheetData>
      <sheetData sheetId="2328">
        <row r="2">
          <cell r="A2">
            <v>0</v>
          </cell>
        </row>
      </sheetData>
      <sheetData sheetId="2329">
        <row r="2">
          <cell r="A2">
            <v>0</v>
          </cell>
        </row>
      </sheetData>
      <sheetData sheetId="2330">
        <row r="2">
          <cell r="A2">
            <v>0</v>
          </cell>
        </row>
      </sheetData>
      <sheetData sheetId="2331">
        <row r="2">
          <cell r="A2">
            <v>0</v>
          </cell>
        </row>
      </sheetData>
      <sheetData sheetId="2332">
        <row r="2">
          <cell r="A2">
            <v>0</v>
          </cell>
        </row>
      </sheetData>
      <sheetData sheetId="2333">
        <row r="2">
          <cell r="A2">
            <v>0</v>
          </cell>
        </row>
      </sheetData>
      <sheetData sheetId="2334">
        <row r="2">
          <cell r="A2">
            <v>0</v>
          </cell>
        </row>
      </sheetData>
      <sheetData sheetId="2335">
        <row r="2">
          <cell r="A2">
            <v>0</v>
          </cell>
        </row>
      </sheetData>
      <sheetData sheetId="2336">
        <row r="2">
          <cell r="A2">
            <v>0</v>
          </cell>
        </row>
      </sheetData>
      <sheetData sheetId="2337">
        <row r="2">
          <cell r="A2">
            <v>0</v>
          </cell>
        </row>
      </sheetData>
      <sheetData sheetId="2338">
        <row r="2">
          <cell r="A2">
            <v>0</v>
          </cell>
        </row>
      </sheetData>
      <sheetData sheetId="2339">
        <row r="2">
          <cell r="A2">
            <v>0</v>
          </cell>
        </row>
      </sheetData>
      <sheetData sheetId="2340">
        <row r="2">
          <cell r="A2">
            <v>0</v>
          </cell>
        </row>
      </sheetData>
      <sheetData sheetId="2341">
        <row r="2">
          <cell r="A2">
            <v>0</v>
          </cell>
        </row>
      </sheetData>
      <sheetData sheetId="2342">
        <row r="2">
          <cell r="A2">
            <v>0</v>
          </cell>
        </row>
      </sheetData>
      <sheetData sheetId="2343">
        <row r="2">
          <cell r="A2">
            <v>0</v>
          </cell>
        </row>
      </sheetData>
      <sheetData sheetId="2344">
        <row r="2">
          <cell r="A2">
            <v>0</v>
          </cell>
        </row>
      </sheetData>
      <sheetData sheetId="2345">
        <row r="2">
          <cell r="A2">
            <v>0</v>
          </cell>
        </row>
      </sheetData>
      <sheetData sheetId="2346">
        <row r="2">
          <cell r="A2">
            <v>0</v>
          </cell>
        </row>
      </sheetData>
      <sheetData sheetId="2347">
        <row r="2">
          <cell r="A2">
            <v>0</v>
          </cell>
        </row>
      </sheetData>
      <sheetData sheetId="2348">
        <row r="2">
          <cell r="A2">
            <v>0</v>
          </cell>
        </row>
      </sheetData>
      <sheetData sheetId="2349">
        <row r="2">
          <cell r="A2">
            <v>0</v>
          </cell>
        </row>
      </sheetData>
      <sheetData sheetId="2350">
        <row r="2">
          <cell r="A2">
            <v>0</v>
          </cell>
        </row>
      </sheetData>
      <sheetData sheetId="2351">
        <row r="2">
          <cell r="A2">
            <v>0</v>
          </cell>
        </row>
      </sheetData>
      <sheetData sheetId="2352">
        <row r="2">
          <cell r="A2">
            <v>0</v>
          </cell>
        </row>
      </sheetData>
      <sheetData sheetId="2353">
        <row r="2">
          <cell r="A2">
            <v>0</v>
          </cell>
        </row>
      </sheetData>
      <sheetData sheetId="2354">
        <row r="2">
          <cell r="A2">
            <v>0</v>
          </cell>
        </row>
      </sheetData>
      <sheetData sheetId="2355">
        <row r="2">
          <cell r="A2">
            <v>0</v>
          </cell>
        </row>
      </sheetData>
      <sheetData sheetId="2356">
        <row r="2">
          <cell r="A2">
            <v>0</v>
          </cell>
        </row>
      </sheetData>
      <sheetData sheetId="2357">
        <row r="2">
          <cell r="A2">
            <v>0</v>
          </cell>
        </row>
      </sheetData>
      <sheetData sheetId="2358">
        <row r="2">
          <cell r="A2">
            <v>0</v>
          </cell>
        </row>
      </sheetData>
      <sheetData sheetId="2359">
        <row r="2">
          <cell r="A2">
            <v>0</v>
          </cell>
        </row>
      </sheetData>
      <sheetData sheetId="2360">
        <row r="2">
          <cell r="A2">
            <v>0</v>
          </cell>
        </row>
      </sheetData>
      <sheetData sheetId="2361">
        <row r="2">
          <cell r="A2">
            <v>0</v>
          </cell>
        </row>
      </sheetData>
      <sheetData sheetId="2362">
        <row r="2">
          <cell r="A2">
            <v>0</v>
          </cell>
        </row>
      </sheetData>
      <sheetData sheetId="2363">
        <row r="2">
          <cell r="A2">
            <v>0</v>
          </cell>
        </row>
      </sheetData>
      <sheetData sheetId="2364">
        <row r="2">
          <cell r="A2">
            <v>0</v>
          </cell>
        </row>
      </sheetData>
      <sheetData sheetId="2365">
        <row r="2">
          <cell r="A2">
            <v>0</v>
          </cell>
        </row>
      </sheetData>
      <sheetData sheetId="2366">
        <row r="2">
          <cell r="A2">
            <v>0</v>
          </cell>
        </row>
      </sheetData>
      <sheetData sheetId="2367">
        <row r="2">
          <cell r="A2">
            <v>0</v>
          </cell>
        </row>
      </sheetData>
      <sheetData sheetId="2368">
        <row r="2">
          <cell r="A2">
            <v>0</v>
          </cell>
        </row>
      </sheetData>
      <sheetData sheetId="2369">
        <row r="2">
          <cell r="A2">
            <v>0</v>
          </cell>
        </row>
      </sheetData>
      <sheetData sheetId="2370">
        <row r="2">
          <cell r="A2">
            <v>0</v>
          </cell>
        </row>
      </sheetData>
      <sheetData sheetId="2371">
        <row r="2">
          <cell r="A2">
            <v>0</v>
          </cell>
        </row>
      </sheetData>
      <sheetData sheetId="2372">
        <row r="2">
          <cell r="A2">
            <v>0</v>
          </cell>
        </row>
      </sheetData>
      <sheetData sheetId="2373">
        <row r="2">
          <cell r="A2">
            <v>0</v>
          </cell>
        </row>
      </sheetData>
      <sheetData sheetId="2374">
        <row r="2">
          <cell r="A2">
            <v>0</v>
          </cell>
        </row>
      </sheetData>
      <sheetData sheetId="2375">
        <row r="2">
          <cell r="A2">
            <v>0</v>
          </cell>
        </row>
      </sheetData>
      <sheetData sheetId="2376">
        <row r="2">
          <cell r="A2">
            <v>0</v>
          </cell>
        </row>
      </sheetData>
      <sheetData sheetId="2377">
        <row r="2">
          <cell r="A2">
            <v>0</v>
          </cell>
        </row>
      </sheetData>
      <sheetData sheetId="2378">
        <row r="2">
          <cell r="A2">
            <v>0</v>
          </cell>
        </row>
      </sheetData>
      <sheetData sheetId="2379">
        <row r="2">
          <cell r="A2">
            <v>0</v>
          </cell>
        </row>
      </sheetData>
      <sheetData sheetId="2380">
        <row r="2">
          <cell r="A2">
            <v>0</v>
          </cell>
        </row>
      </sheetData>
      <sheetData sheetId="2381">
        <row r="2">
          <cell r="A2">
            <v>0</v>
          </cell>
        </row>
      </sheetData>
      <sheetData sheetId="2382">
        <row r="2">
          <cell r="A2">
            <v>0</v>
          </cell>
        </row>
      </sheetData>
      <sheetData sheetId="2383">
        <row r="2">
          <cell r="A2">
            <v>0</v>
          </cell>
        </row>
      </sheetData>
      <sheetData sheetId="2384">
        <row r="2">
          <cell r="A2">
            <v>0</v>
          </cell>
        </row>
      </sheetData>
      <sheetData sheetId="2385">
        <row r="2">
          <cell r="A2">
            <v>0</v>
          </cell>
        </row>
      </sheetData>
      <sheetData sheetId="2386">
        <row r="2">
          <cell r="A2">
            <v>0</v>
          </cell>
        </row>
      </sheetData>
      <sheetData sheetId="2387">
        <row r="2">
          <cell r="A2">
            <v>0</v>
          </cell>
        </row>
      </sheetData>
      <sheetData sheetId="2388">
        <row r="2">
          <cell r="A2">
            <v>0</v>
          </cell>
        </row>
      </sheetData>
      <sheetData sheetId="2389">
        <row r="2">
          <cell r="A2">
            <v>0</v>
          </cell>
        </row>
      </sheetData>
      <sheetData sheetId="2390">
        <row r="2">
          <cell r="A2">
            <v>0</v>
          </cell>
        </row>
      </sheetData>
      <sheetData sheetId="2391">
        <row r="2">
          <cell r="A2">
            <v>0</v>
          </cell>
        </row>
      </sheetData>
      <sheetData sheetId="2392">
        <row r="2">
          <cell r="A2">
            <v>0</v>
          </cell>
        </row>
      </sheetData>
      <sheetData sheetId="2393">
        <row r="2">
          <cell r="A2">
            <v>0</v>
          </cell>
        </row>
      </sheetData>
      <sheetData sheetId="2394">
        <row r="2">
          <cell r="A2">
            <v>0</v>
          </cell>
        </row>
      </sheetData>
      <sheetData sheetId="2395">
        <row r="2">
          <cell r="A2">
            <v>0</v>
          </cell>
        </row>
      </sheetData>
      <sheetData sheetId="2396">
        <row r="2">
          <cell r="A2">
            <v>0</v>
          </cell>
        </row>
      </sheetData>
      <sheetData sheetId="2397">
        <row r="2">
          <cell r="A2">
            <v>0</v>
          </cell>
        </row>
      </sheetData>
      <sheetData sheetId="2398">
        <row r="2">
          <cell r="A2">
            <v>0</v>
          </cell>
        </row>
      </sheetData>
      <sheetData sheetId="2399">
        <row r="2">
          <cell r="A2">
            <v>0</v>
          </cell>
        </row>
      </sheetData>
      <sheetData sheetId="2400">
        <row r="2">
          <cell r="A2">
            <v>0</v>
          </cell>
        </row>
      </sheetData>
      <sheetData sheetId="2401">
        <row r="2">
          <cell r="A2">
            <v>0</v>
          </cell>
        </row>
      </sheetData>
      <sheetData sheetId="2402">
        <row r="2">
          <cell r="A2">
            <v>0</v>
          </cell>
        </row>
      </sheetData>
      <sheetData sheetId="2403">
        <row r="2">
          <cell r="A2">
            <v>0</v>
          </cell>
        </row>
      </sheetData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>
        <row r="2">
          <cell r="A2">
            <v>0</v>
          </cell>
        </row>
      </sheetData>
      <sheetData sheetId="2590">
        <row r="2">
          <cell r="A2">
            <v>0</v>
          </cell>
        </row>
      </sheetData>
      <sheetData sheetId="2591">
        <row r="2">
          <cell r="A2">
            <v>0</v>
          </cell>
        </row>
      </sheetData>
      <sheetData sheetId="2592">
        <row r="2">
          <cell r="A2">
            <v>0</v>
          </cell>
        </row>
      </sheetData>
      <sheetData sheetId="2593">
        <row r="2">
          <cell r="A2">
            <v>0</v>
          </cell>
        </row>
      </sheetData>
      <sheetData sheetId="2594">
        <row r="2">
          <cell r="A2">
            <v>0</v>
          </cell>
        </row>
      </sheetData>
      <sheetData sheetId="2595">
        <row r="2">
          <cell r="A2">
            <v>0</v>
          </cell>
        </row>
      </sheetData>
      <sheetData sheetId="2596">
        <row r="2">
          <cell r="A2">
            <v>0</v>
          </cell>
        </row>
      </sheetData>
      <sheetData sheetId="2597">
        <row r="2">
          <cell r="A2">
            <v>0</v>
          </cell>
        </row>
      </sheetData>
      <sheetData sheetId="2598">
        <row r="2">
          <cell r="A2">
            <v>0</v>
          </cell>
        </row>
      </sheetData>
      <sheetData sheetId="2599">
        <row r="2">
          <cell r="A2">
            <v>0</v>
          </cell>
        </row>
      </sheetData>
      <sheetData sheetId="2600">
        <row r="2">
          <cell r="A2">
            <v>0</v>
          </cell>
        </row>
      </sheetData>
      <sheetData sheetId="2601">
        <row r="2">
          <cell r="A2">
            <v>0</v>
          </cell>
        </row>
      </sheetData>
      <sheetData sheetId="2602">
        <row r="2">
          <cell r="A2">
            <v>0</v>
          </cell>
        </row>
      </sheetData>
      <sheetData sheetId="2603">
        <row r="2">
          <cell r="A2">
            <v>0</v>
          </cell>
        </row>
      </sheetData>
      <sheetData sheetId="2604">
        <row r="2">
          <cell r="A2">
            <v>0</v>
          </cell>
        </row>
      </sheetData>
      <sheetData sheetId="2605">
        <row r="2">
          <cell r="A2">
            <v>0</v>
          </cell>
        </row>
      </sheetData>
      <sheetData sheetId="2606">
        <row r="2">
          <cell r="A2">
            <v>0</v>
          </cell>
        </row>
      </sheetData>
      <sheetData sheetId="2607">
        <row r="2">
          <cell r="A2">
            <v>0</v>
          </cell>
        </row>
      </sheetData>
      <sheetData sheetId="2608">
        <row r="2">
          <cell r="A2">
            <v>0</v>
          </cell>
        </row>
      </sheetData>
      <sheetData sheetId="2609">
        <row r="2">
          <cell r="A2">
            <v>0</v>
          </cell>
        </row>
      </sheetData>
      <sheetData sheetId="2610">
        <row r="2">
          <cell r="A2">
            <v>0</v>
          </cell>
        </row>
      </sheetData>
      <sheetData sheetId="2611">
        <row r="2">
          <cell r="A2">
            <v>0</v>
          </cell>
        </row>
      </sheetData>
      <sheetData sheetId="2612">
        <row r="2">
          <cell r="A2">
            <v>0</v>
          </cell>
        </row>
      </sheetData>
      <sheetData sheetId="2613">
        <row r="2">
          <cell r="A2">
            <v>0</v>
          </cell>
        </row>
      </sheetData>
      <sheetData sheetId="2614">
        <row r="2">
          <cell r="A2">
            <v>0</v>
          </cell>
        </row>
      </sheetData>
      <sheetData sheetId="2615">
        <row r="2">
          <cell r="A2">
            <v>0</v>
          </cell>
        </row>
      </sheetData>
      <sheetData sheetId="2616">
        <row r="2">
          <cell r="A2">
            <v>0</v>
          </cell>
        </row>
      </sheetData>
      <sheetData sheetId="2617">
        <row r="2">
          <cell r="A2">
            <v>0</v>
          </cell>
        </row>
      </sheetData>
      <sheetData sheetId="2618">
        <row r="2">
          <cell r="A2">
            <v>0</v>
          </cell>
        </row>
      </sheetData>
      <sheetData sheetId="2619">
        <row r="2">
          <cell r="A2">
            <v>0</v>
          </cell>
        </row>
      </sheetData>
      <sheetData sheetId="2620">
        <row r="2">
          <cell r="A2">
            <v>0</v>
          </cell>
        </row>
      </sheetData>
      <sheetData sheetId="2621">
        <row r="2">
          <cell r="A2">
            <v>0</v>
          </cell>
        </row>
      </sheetData>
      <sheetData sheetId="2622">
        <row r="2">
          <cell r="A2">
            <v>0</v>
          </cell>
        </row>
      </sheetData>
      <sheetData sheetId="2623">
        <row r="2">
          <cell r="A2">
            <v>0</v>
          </cell>
        </row>
      </sheetData>
      <sheetData sheetId="2624">
        <row r="2">
          <cell r="A2">
            <v>0</v>
          </cell>
        </row>
      </sheetData>
      <sheetData sheetId="2625">
        <row r="2">
          <cell r="A2">
            <v>0</v>
          </cell>
        </row>
      </sheetData>
      <sheetData sheetId="2626">
        <row r="2">
          <cell r="A2">
            <v>0</v>
          </cell>
        </row>
      </sheetData>
      <sheetData sheetId="2627">
        <row r="2">
          <cell r="A2">
            <v>0</v>
          </cell>
        </row>
      </sheetData>
      <sheetData sheetId="2628">
        <row r="2">
          <cell r="A2">
            <v>0</v>
          </cell>
        </row>
      </sheetData>
      <sheetData sheetId="2629">
        <row r="2">
          <cell r="A2">
            <v>0</v>
          </cell>
        </row>
      </sheetData>
      <sheetData sheetId="2630">
        <row r="2">
          <cell r="A2">
            <v>0</v>
          </cell>
        </row>
      </sheetData>
      <sheetData sheetId="2631">
        <row r="2">
          <cell r="A2">
            <v>0</v>
          </cell>
        </row>
      </sheetData>
      <sheetData sheetId="2632">
        <row r="2">
          <cell r="A2">
            <v>0</v>
          </cell>
        </row>
      </sheetData>
      <sheetData sheetId="2633">
        <row r="2">
          <cell r="A2">
            <v>0</v>
          </cell>
        </row>
      </sheetData>
      <sheetData sheetId="2634">
        <row r="2">
          <cell r="A2">
            <v>0</v>
          </cell>
        </row>
      </sheetData>
      <sheetData sheetId="2635">
        <row r="2">
          <cell r="A2">
            <v>0</v>
          </cell>
        </row>
      </sheetData>
      <sheetData sheetId="2636">
        <row r="2">
          <cell r="A2">
            <v>0</v>
          </cell>
        </row>
      </sheetData>
      <sheetData sheetId="2637">
        <row r="2">
          <cell r="A2">
            <v>0</v>
          </cell>
        </row>
      </sheetData>
      <sheetData sheetId="2638">
        <row r="2">
          <cell r="A2">
            <v>0</v>
          </cell>
        </row>
      </sheetData>
      <sheetData sheetId="2639">
        <row r="2">
          <cell r="A2">
            <v>0</v>
          </cell>
        </row>
      </sheetData>
      <sheetData sheetId="2640">
        <row r="2">
          <cell r="A2">
            <v>0</v>
          </cell>
        </row>
      </sheetData>
      <sheetData sheetId="2641">
        <row r="2">
          <cell r="A2">
            <v>0</v>
          </cell>
        </row>
      </sheetData>
      <sheetData sheetId="2642">
        <row r="2">
          <cell r="A2">
            <v>0</v>
          </cell>
        </row>
      </sheetData>
      <sheetData sheetId="2643">
        <row r="2">
          <cell r="A2">
            <v>0</v>
          </cell>
        </row>
      </sheetData>
      <sheetData sheetId="2644">
        <row r="2">
          <cell r="A2">
            <v>0</v>
          </cell>
        </row>
      </sheetData>
      <sheetData sheetId="2645">
        <row r="2">
          <cell r="A2">
            <v>0</v>
          </cell>
        </row>
      </sheetData>
      <sheetData sheetId="2646">
        <row r="2">
          <cell r="A2">
            <v>0</v>
          </cell>
        </row>
      </sheetData>
      <sheetData sheetId="2647">
        <row r="2">
          <cell r="A2">
            <v>0</v>
          </cell>
        </row>
      </sheetData>
      <sheetData sheetId="2648">
        <row r="2">
          <cell r="A2">
            <v>0</v>
          </cell>
        </row>
      </sheetData>
      <sheetData sheetId="2649">
        <row r="2">
          <cell r="A2">
            <v>0</v>
          </cell>
        </row>
      </sheetData>
      <sheetData sheetId="2650">
        <row r="2">
          <cell r="A2">
            <v>0</v>
          </cell>
        </row>
      </sheetData>
      <sheetData sheetId="2651">
        <row r="2">
          <cell r="A2">
            <v>0</v>
          </cell>
        </row>
      </sheetData>
      <sheetData sheetId="2652">
        <row r="2">
          <cell r="A2">
            <v>0</v>
          </cell>
        </row>
      </sheetData>
      <sheetData sheetId="2653">
        <row r="2">
          <cell r="A2">
            <v>0</v>
          </cell>
        </row>
      </sheetData>
      <sheetData sheetId="2654">
        <row r="2">
          <cell r="A2">
            <v>0</v>
          </cell>
        </row>
      </sheetData>
      <sheetData sheetId="2655">
        <row r="2">
          <cell r="A2">
            <v>0</v>
          </cell>
        </row>
      </sheetData>
      <sheetData sheetId="2656">
        <row r="2">
          <cell r="A2">
            <v>0</v>
          </cell>
        </row>
      </sheetData>
      <sheetData sheetId="2657">
        <row r="2">
          <cell r="A2">
            <v>0</v>
          </cell>
        </row>
      </sheetData>
      <sheetData sheetId="2658">
        <row r="2">
          <cell r="A2">
            <v>0</v>
          </cell>
        </row>
      </sheetData>
      <sheetData sheetId="2659">
        <row r="2">
          <cell r="A2">
            <v>0</v>
          </cell>
        </row>
      </sheetData>
      <sheetData sheetId="2660">
        <row r="2">
          <cell r="A2">
            <v>0</v>
          </cell>
        </row>
      </sheetData>
      <sheetData sheetId="2661">
        <row r="2">
          <cell r="A2">
            <v>0</v>
          </cell>
        </row>
      </sheetData>
      <sheetData sheetId="2662">
        <row r="2">
          <cell r="A2">
            <v>0</v>
          </cell>
        </row>
      </sheetData>
      <sheetData sheetId="2663">
        <row r="2">
          <cell r="A2">
            <v>0</v>
          </cell>
        </row>
      </sheetData>
      <sheetData sheetId="2664">
        <row r="2">
          <cell r="A2">
            <v>0</v>
          </cell>
        </row>
      </sheetData>
      <sheetData sheetId="2665">
        <row r="2">
          <cell r="A2">
            <v>0</v>
          </cell>
        </row>
      </sheetData>
      <sheetData sheetId="2666">
        <row r="2">
          <cell r="A2">
            <v>0</v>
          </cell>
        </row>
      </sheetData>
      <sheetData sheetId="2667">
        <row r="2">
          <cell r="A2">
            <v>0</v>
          </cell>
        </row>
      </sheetData>
      <sheetData sheetId="2668">
        <row r="2">
          <cell r="A2">
            <v>0</v>
          </cell>
        </row>
      </sheetData>
      <sheetData sheetId="2669">
        <row r="2">
          <cell r="A2">
            <v>0</v>
          </cell>
        </row>
      </sheetData>
      <sheetData sheetId="2670">
        <row r="2">
          <cell r="A2">
            <v>0</v>
          </cell>
        </row>
      </sheetData>
      <sheetData sheetId="2671">
        <row r="2">
          <cell r="A2">
            <v>0</v>
          </cell>
        </row>
      </sheetData>
      <sheetData sheetId="2672">
        <row r="2">
          <cell r="A2">
            <v>0</v>
          </cell>
        </row>
      </sheetData>
      <sheetData sheetId="2673">
        <row r="2">
          <cell r="A2">
            <v>0</v>
          </cell>
        </row>
      </sheetData>
      <sheetData sheetId="2674">
        <row r="2">
          <cell r="A2">
            <v>0</v>
          </cell>
        </row>
      </sheetData>
      <sheetData sheetId="2675">
        <row r="2">
          <cell r="A2">
            <v>0</v>
          </cell>
        </row>
      </sheetData>
      <sheetData sheetId="2676">
        <row r="2">
          <cell r="A2">
            <v>0</v>
          </cell>
        </row>
      </sheetData>
      <sheetData sheetId="2677">
        <row r="2">
          <cell r="A2">
            <v>0</v>
          </cell>
        </row>
      </sheetData>
      <sheetData sheetId="2678">
        <row r="2">
          <cell r="A2">
            <v>0</v>
          </cell>
        </row>
      </sheetData>
      <sheetData sheetId="2679">
        <row r="2">
          <cell r="A2">
            <v>0</v>
          </cell>
        </row>
      </sheetData>
      <sheetData sheetId="2680">
        <row r="2">
          <cell r="A2">
            <v>0</v>
          </cell>
        </row>
      </sheetData>
      <sheetData sheetId="2681">
        <row r="2">
          <cell r="A2">
            <v>0</v>
          </cell>
        </row>
      </sheetData>
      <sheetData sheetId="2682">
        <row r="2">
          <cell r="A2">
            <v>0</v>
          </cell>
        </row>
      </sheetData>
      <sheetData sheetId="2683">
        <row r="2">
          <cell r="A2">
            <v>0</v>
          </cell>
        </row>
      </sheetData>
      <sheetData sheetId="2684">
        <row r="2">
          <cell r="A2">
            <v>0</v>
          </cell>
        </row>
      </sheetData>
      <sheetData sheetId="2685">
        <row r="2">
          <cell r="A2">
            <v>0</v>
          </cell>
        </row>
      </sheetData>
      <sheetData sheetId="2686">
        <row r="2">
          <cell r="A2">
            <v>0</v>
          </cell>
        </row>
      </sheetData>
      <sheetData sheetId="2687">
        <row r="2">
          <cell r="A2">
            <v>0</v>
          </cell>
        </row>
      </sheetData>
      <sheetData sheetId="2688">
        <row r="2">
          <cell r="A2">
            <v>0</v>
          </cell>
        </row>
      </sheetData>
      <sheetData sheetId="2689">
        <row r="2">
          <cell r="A2">
            <v>0</v>
          </cell>
        </row>
      </sheetData>
      <sheetData sheetId="2690">
        <row r="2">
          <cell r="A2">
            <v>0</v>
          </cell>
        </row>
      </sheetData>
      <sheetData sheetId="2691">
        <row r="2">
          <cell r="A2">
            <v>0</v>
          </cell>
        </row>
      </sheetData>
      <sheetData sheetId="2692">
        <row r="2">
          <cell r="A2">
            <v>0</v>
          </cell>
        </row>
      </sheetData>
      <sheetData sheetId="2693">
        <row r="2">
          <cell r="A2">
            <v>0</v>
          </cell>
        </row>
      </sheetData>
      <sheetData sheetId="2694">
        <row r="2">
          <cell r="A2">
            <v>0</v>
          </cell>
        </row>
      </sheetData>
      <sheetData sheetId="2695">
        <row r="2">
          <cell r="A2">
            <v>0</v>
          </cell>
        </row>
      </sheetData>
      <sheetData sheetId="2696">
        <row r="2">
          <cell r="A2">
            <v>0</v>
          </cell>
        </row>
      </sheetData>
      <sheetData sheetId="2697">
        <row r="2">
          <cell r="A2">
            <v>0</v>
          </cell>
        </row>
      </sheetData>
      <sheetData sheetId="2698">
        <row r="2">
          <cell r="A2">
            <v>0</v>
          </cell>
        </row>
      </sheetData>
      <sheetData sheetId="2699">
        <row r="2">
          <cell r="A2">
            <v>0</v>
          </cell>
        </row>
      </sheetData>
      <sheetData sheetId="2700">
        <row r="2">
          <cell r="A2">
            <v>0</v>
          </cell>
        </row>
      </sheetData>
      <sheetData sheetId="2701">
        <row r="2">
          <cell r="A2">
            <v>0</v>
          </cell>
        </row>
      </sheetData>
      <sheetData sheetId="2702">
        <row r="2">
          <cell r="A2">
            <v>0</v>
          </cell>
        </row>
      </sheetData>
      <sheetData sheetId="2703">
        <row r="2">
          <cell r="A2">
            <v>0</v>
          </cell>
        </row>
      </sheetData>
      <sheetData sheetId="2704">
        <row r="2">
          <cell r="A2">
            <v>0</v>
          </cell>
        </row>
      </sheetData>
      <sheetData sheetId="2705">
        <row r="2">
          <cell r="A2">
            <v>0</v>
          </cell>
        </row>
      </sheetData>
      <sheetData sheetId="2706">
        <row r="2">
          <cell r="A2">
            <v>0</v>
          </cell>
        </row>
      </sheetData>
      <sheetData sheetId="2707">
        <row r="2">
          <cell r="A2">
            <v>0</v>
          </cell>
        </row>
      </sheetData>
      <sheetData sheetId="2708">
        <row r="2">
          <cell r="A2">
            <v>0</v>
          </cell>
        </row>
      </sheetData>
      <sheetData sheetId="2709">
        <row r="2">
          <cell r="A2">
            <v>0</v>
          </cell>
        </row>
      </sheetData>
      <sheetData sheetId="2710">
        <row r="2">
          <cell r="A2">
            <v>0</v>
          </cell>
        </row>
      </sheetData>
      <sheetData sheetId="2711">
        <row r="2">
          <cell r="A2">
            <v>0</v>
          </cell>
        </row>
      </sheetData>
      <sheetData sheetId="2712">
        <row r="2">
          <cell r="A2">
            <v>0</v>
          </cell>
        </row>
      </sheetData>
      <sheetData sheetId="2713">
        <row r="2">
          <cell r="A2">
            <v>0</v>
          </cell>
        </row>
      </sheetData>
      <sheetData sheetId="2714">
        <row r="2">
          <cell r="A2">
            <v>0</v>
          </cell>
        </row>
      </sheetData>
      <sheetData sheetId="2715">
        <row r="2">
          <cell r="A2">
            <v>0</v>
          </cell>
        </row>
      </sheetData>
      <sheetData sheetId="2716">
        <row r="2">
          <cell r="A2">
            <v>0</v>
          </cell>
        </row>
      </sheetData>
      <sheetData sheetId="2717">
        <row r="2">
          <cell r="A2">
            <v>0</v>
          </cell>
        </row>
      </sheetData>
      <sheetData sheetId="2718">
        <row r="2">
          <cell r="A2">
            <v>0</v>
          </cell>
        </row>
      </sheetData>
      <sheetData sheetId="2719">
        <row r="2">
          <cell r="A2">
            <v>0</v>
          </cell>
        </row>
      </sheetData>
      <sheetData sheetId="2720">
        <row r="2">
          <cell r="A2">
            <v>0</v>
          </cell>
        </row>
      </sheetData>
      <sheetData sheetId="2721">
        <row r="2">
          <cell r="A2">
            <v>0</v>
          </cell>
        </row>
      </sheetData>
      <sheetData sheetId="2722">
        <row r="2">
          <cell r="A2">
            <v>0</v>
          </cell>
        </row>
      </sheetData>
      <sheetData sheetId="2723">
        <row r="2">
          <cell r="A2">
            <v>0</v>
          </cell>
        </row>
      </sheetData>
      <sheetData sheetId="2724">
        <row r="2">
          <cell r="A2">
            <v>0</v>
          </cell>
        </row>
      </sheetData>
      <sheetData sheetId="2725">
        <row r="2">
          <cell r="A2">
            <v>0</v>
          </cell>
        </row>
      </sheetData>
      <sheetData sheetId="2726">
        <row r="2">
          <cell r="A2">
            <v>0</v>
          </cell>
        </row>
      </sheetData>
      <sheetData sheetId="2727">
        <row r="2">
          <cell r="A2">
            <v>0</v>
          </cell>
        </row>
      </sheetData>
      <sheetData sheetId="2728">
        <row r="2">
          <cell r="A2">
            <v>0</v>
          </cell>
        </row>
      </sheetData>
      <sheetData sheetId="2729">
        <row r="2">
          <cell r="A2">
            <v>0</v>
          </cell>
        </row>
      </sheetData>
      <sheetData sheetId="2730">
        <row r="2">
          <cell r="A2">
            <v>0</v>
          </cell>
        </row>
      </sheetData>
      <sheetData sheetId="2731">
        <row r="2">
          <cell r="A2">
            <v>0</v>
          </cell>
        </row>
      </sheetData>
      <sheetData sheetId="2732">
        <row r="2">
          <cell r="A2">
            <v>0</v>
          </cell>
        </row>
      </sheetData>
      <sheetData sheetId="2733">
        <row r="2">
          <cell r="A2">
            <v>0</v>
          </cell>
        </row>
      </sheetData>
      <sheetData sheetId="2734">
        <row r="2">
          <cell r="A2">
            <v>0</v>
          </cell>
        </row>
      </sheetData>
      <sheetData sheetId="2735">
        <row r="2">
          <cell r="A2">
            <v>0</v>
          </cell>
        </row>
      </sheetData>
      <sheetData sheetId="2736">
        <row r="2">
          <cell r="A2">
            <v>0</v>
          </cell>
        </row>
      </sheetData>
      <sheetData sheetId="2737">
        <row r="2">
          <cell r="A2">
            <v>0</v>
          </cell>
        </row>
      </sheetData>
      <sheetData sheetId="2738">
        <row r="2">
          <cell r="A2">
            <v>0</v>
          </cell>
        </row>
      </sheetData>
      <sheetData sheetId="2739">
        <row r="2">
          <cell r="A2">
            <v>0</v>
          </cell>
        </row>
      </sheetData>
      <sheetData sheetId="2740">
        <row r="2">
          <cell r="A2">
            <v>0</v>
          </cell>
        </row>
      </sheetData>
      <sheetData sheetId="2741">
        <row r="2">
          <cell r="A2">
            <v>0</v>
          </cell>
        </row>
      </sheetData>
      <sheetData sheetId="2742">
        <row r="2">
          <cell r="A2">
            <v>0</v>
          </cell>
        </row>
      </sheetData>
      <sheetData sheetId="2743">
        <row r="2">
          <cell r="A2">
            <v>0</v>
          </cell>
        </row>
      </sheetData>
      <sheetData sheetId="2744">
        <row r="2">
          <cell r="A2">
            <v>0</v>
          </cell>
        </row>
      </sheetData>
      <sheetData sheetId="2745">
        <row r="2">
          <cell r="A2">
            <v>0</v>
          </cell>
        </row>
      </sheetData>
      <sheetData sheetId="2746">
        <row r="2">
          <cell r="A2">
            <v>0</v>
          </cell>
        </row>
      </sheetData>
      <sheetData sheetId="2747">
        <row r="2">
          <cell r="A2">
            <v>0</v>
          </cell>
        </row>
      </sheetData>
      <sheetData sheetId="2748">
        <row r="2">
          <cell r="A2">
            <v>0</v>
          </cell>
        </row>
      </sheetData>
      <sheetData sheetId="2749">
        <row r="2">
          <cell r="A2">
            <v>0</v>
          </cell>
        </row>
      </sheetData>
      <sheetData sheetId="2750">
        <row r="2">
          <cell r="A2">
            <v>0</v>
          </cell>
        </row>
      </sheetData>
      <sheetData sheetId="2751">
        <row r="2">
          <cell r="A2">
            <v>0</v>
          </cell>
        </row>
      </sheetData>
      <sheetData sheetId="2752">
        <row r="2">
          <cell r="A2">
            <v>0</v>
          </cell>
        </row>
      </sheetData>
      <sheetData sheetId="2753">
        <row r="2">
          <cell r="A2">
            <v>0</v>
          </cell>
        </row>
      </sheetData>
      <sheetData sheetId="2754">
        <row r="2">
          <cell r="A2">
            <v>0</v>
          </cell>
        </row>
      </sheetData>
      <sheetData sheetId="2755">
        <row r="2">
          <cell r="A2">
            <v>0</v>
          </cell>
        </row>
      </sheetData>
      <sheetData sheetId="2756">
        <row r="2">
          <cell r="A2">
            <v>0</v>
          </cell>
        </row>
      </sheetData>
      <sheetData sheetId="2757">
        <row r="2">
          <cell r="A2">
            <v>0</v>
          </cell>
        </row>
      </sheetData>
      <sheetData sheetId="2758">
        <row r="2">
          <cell r="A2">
            <v>0</v>
          </cell>
        </row>
      </sheetData>
      <sheetData sheetId="2759">
        <row r="2">
          <cell r="A2">
            <v>0</v>
          </cell>
        </row>
      </sheetData>
      <sheetData sheetId="2760">
        <row r="2">
          <cell r="A2">
            <v>0</v>
          </cell>
        </row>
      </sheetData>
      <sheetData sheetId="2761">
        <row r="2">
          <cell r="A2">
            <v>0</v>
          </cell>
        </row>
      </sheetData>
      <sheetData sheetId="2762">
        <row r="2">
          <cell r="A2">
            <v>0</v>
          </cell>
        </row>
      </sheetData>
      <sheetData sheetId="2763">
        <row r="2">
          <cell r="A2">
            <v>0</v>
          </cell>
        </row>
      </sheetData>
      <sheetData sheetId="2764">
        <row r="2">
          <cell r="A2">
            <v>0</v>
          </cell>
        </row>
      </sheetData>
      <sheetData sheetId="2765">
        <row r="2">
          <cell r="A2">
            <v>0</v>
          </cell>
        </row>
      </sheetData>
      <sheetData sheetId="2766">
        <row r="2">
          <cell r="A2">
            <v>0</v>
          </cell>
        </row>
      </sheetData>
      <sheetData sheetId="2767">
        <row r="2">
          <cell r="A2">
            <v>0</v>
          </cell>
        </row>
      </sheetData>
      <sheetData sheetId="2768">
        <row r="2">
          <cell r="A2">
            <v>0</v>
          </cell>
        </row>
      </sheetData>
      <sheetData sheetId="2769">
        <row r="2">
          <cell r="A2">
            <v>0</v>
          </cell>
        </row>
      </sheetData>
      <sheetData sheetId="2770">
        <row r="2">
          <cell r="A2">
            <v>0</v>
          </cell>
        </row>
      </sheetData>
      <sheetData sheetId="2771">
        <row r="2">
          <cell r="A2">
            <v>0</v>
          </cell>
        </row>
      </sheetData>
      <sheetData sheetId="2772">
        <row r="2">
          <cell r="A2">
            <v>0</v>
          </cell>
        </row>
      </sheetData>
      <sheetData sheetId="2773">
        <row r="2">
          <cell r="A2">
            <v>0</v>
          </cell>
        </row>
      </sheetData>
      <sheetData sheetId="2774">
        <row r="2">
          <cell r="A2">
            <v>0</v>
          </cell>
        </row>
      </sheetData>
      <sheetData sheetId="2775">
        <row r="2">
          <cell r="A2">
            <v>0</v>
          </cell>
        </row>
      </sheetData>
      <sheetData sheetId="2776">
        <row r="2">
          <cell r="A2">
            <v>0</v>
          </cell>
        </row>
      </sheetData>
      <sheetData sheetId="2777">
        <row r="2">
          <cell r="A2">
            <v>0</v>
          </cell>
        </row>
      </sheetData>
      <sheetData sheetId="2778">
        <row r="2">
          <cell r="A2">
            <v>0</v>
          </cell>
        </row>
      </sheetData>
      <sheetData sheetId="2779">
        <row r="2">
          <cell r="A2">
            <v>0</v>
          </cell>
        </row>
      </sheetData>
      <sheetData sheetId="2780"/>
      <sheetData sheetId="2781">
        <row r="2">
          <cell r="A2">
            <v>0</v>
          </cell>
        </row>
      </sheetData>
      <sheetData sheetId="2782">
        <row r="2">
          <cell r="A2">
            <v>0</v>
          </cell>
        </row>
      </sheetData>
      <sheetData sheetId="2783">
        <row r="2">
          <cell r="A2">
            <v>0</v>
          </cell>
        </row>
      </sheetData>
      <sheetData sheetId="2784">
        <row r="2">
          <cell r="A2">
            <v>0</v>
          </cell>
        </row>
      </sheetData>
      <sheetData sheetId="2785">
        <row r="2">
          <cell r="A2">
            <v>0</v>
          </cell>
        </row>
      </sheetData>
      <sheetData sheetId="2786">
        <row r="2">
          <cell r="A2" t="str">
            <v>FORMULARIO N° 4</v>
          </cell>
        </row>
      </sheetData>
      <sheetData sheetId="2787">
        <row r="2">
          <cell r="A2">
            <v>0</v>
          </cell>
        </row>
      </sheetData>
      <sheetData sheetId="2788">
        <row r="2">
          <cell r="A2">
            <v>0</v>
          </cell>
        </row>
      </sheetData>
      <sheetData sheetId="2789">
        <row r="2">
          <cell r="A2">
            <v>0</v>
          </cell>
        </row>
      </sheetData>
      <sheetData sheetId="2790">
        <row r="2">
          <cell r="A2">
            <v>0</v>
          </cell>
        </row>
      </sheetData>
      <sheetData sheetId="2791"/>
      <sheetData sheetId="2792">
        <row r="2">
          <cell r="A2">
            <v>0</v>
          </cell>
        </row>
      </sheetData>
      <sheetData sheetId="2793">
        <row r="2">
          <cell r="A2">
            <v>0</v>
          </cell>
        </row>
      </sheetData>
      <sheetData sheetId="2794">
        <row r="2">
          <cell r="A2">
            <v>0</v>
          </cell>
        </row>
      </sheetData>
      <sheetData sheetId="2795">
        <row r="2">
          <cell r="A2">
            <v>0</v>
          </cell>
        </row>
      </sheetData>
      <sheetData sheetId="2796">
        <row r="2">
          <cell r="A2">
            <v>0</v>
          </cell>
        </row>
      </sheetData>
      <sheetData sheetId="2797">
        <row r="2">
          <cell r="A2">
            <v>0</v>
          </cell>
        </row>
      </sheetData>
      <sheetData sheetId="2798">
        <row r="2">
          <cell r="A2">
            <v>0</v>
          </cell>
        </row>
      </sheetData>
      <sheetData sheetId="2799">
        <row r="2">
          <cell r="A2">
            <v>0</v>
          </cell>
        </row>
      </sheetData>
      <sheetData sheetId="2800">
        <row r="2">
          <cell r="A2">
            <v>0</v>
          </cell>
        </row>
      </sheetData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>
        <row r="2">
          <cell r="A2">
            <v>0</v>
          </cell>
        </row>
      </sheetData>
      <sheetData sheetId="2809">
        <row r="2">
          <cell r="A2">
            <v>0</v>
          </cell>
        </row>
      </sheetData>
      <sheetData sheetId="2810">
        <row r="2">
          <cell r="A2">
            <v>0</v>
          </cell>
        </row>
      </sheetData>
      <sheetData sheetId="2811">
        <row r="2">
          <cell r="A2">
            <v>0</v>
          </cell>
        </row>
      </sheetData>
      <sheetData sheetId="2812">
        <row r="2">
          <cell r="A2">
            <v>0</v>
          </cell>
        </row>
      </sheetData>
      <sheetData sheetId="2813">
        <row r="2">
          <cell r="A2" t="str">
            <v>Locación</v>
          </cell>
        </row>
      </sheetData>
      <sheetData sheetId="2814" refreshError="1"/>
      <sheetData sheetId="2815" refreshError="1"/>
      <sheetData sheetId="2816" refreshError="1"/>
      <sheetData sheetId="2817" refreshError="1"/>
      <sheetData sheetId="2818">
        <row r="2">
          <cell r="A2">
            <v>0</v>
          </cell>
        </row>
      </sheetData>
      <sheetData sheetId="2819" refreshError="1"/>
      <sheetData sheetId="2820" refreshError="1"/>
      <sheetData sheetId="2821" refreshError="1"/>
      <sheetData sheetId="2822" refreshError="1"/>
      <sheetData sheetId="2823">
        <row r="2">
          <cell r="A2">
            <v>0</v>
          </cell>
        </row>
      </sheetData>
      <sheetData sheetId="2824">
        <row r="2">
          <cell r="A2">
            <v>0</v>
          </cell>
        </row>
      </sheetData>
      <sheetData sheetId="2825">
        <row r="2">
          <cell r="A2">
            <v>0</v>
          </cell>
        </row>
      </sheetData>
      <sheetData sheetId="2826">
        <row r="2">
          <cell r="A2">
            <v>0</v>
          </cell>
        </row>
      </sheetData>
      <sheetData sheetId="2827">
        <row r="2">
          <cell r="A2">
            <v>0</v>
          </cell>
        </row>
      </sheetData>
      <sheetData sheetId="2828">
        <row r="2">
          <cell r="A2">
            <v>0</v>
          </cell>
        </row>
      </sheetData>
      <sheetData sheetId="2829">
        <row r="2">
          <cell r="A2">
            <v>0</v>
          </cell>
        </row>
      </sheetData>
      <sheetData sheetId="2830">
        <row r="2">
          <cell r="A2">
            <v>0</v>
          </cell>
        </row>
      </sheetData>
      <sheetData sheetId="2831">
        <row r="2">
          <cell r="A2">
            <v>0</v>
          </cell>
        </row>
      </sheetData>
      <sheetData sheetId="2832">
        <row r="2">
          <cell r="A2">
            <v>0</v>
          </cell>
        </row>
      </sheetData>
      <sheetData sheetId="2833">
        <row r="2">
          <cell r="A2">
            <v>0</v>
          </cell>
        </row>
      </sheetData>
      <sheetData sheetId="2834">
        <row r="2">
          <cell r="A2">
            <v>0</v>
          </cell>
        </row>
      </sheetData>
      <sheetData sheetId="2835">
        <row r="2">
          <cell r="A2">
            <v>0</v>
          </cell>
        </row>
      </sheetData>
      <sheetData sheetId="2836">
        <row r="2">
          <cell r="A2">
            <v>0</v>
          </cell>
        </row>
      </sheetData>
      <sheetData sheetId="2837">
        <row r="2">
          <cell r="A2">
            <v>0</v>
          </cell>
        </row>
      </sheetData>
      <sheetData sheetId="2838">
        <row r="2">
          <cell r="A2">
            <v>0</v>
          </cell>
        </row>
      </sheetData>
      <sheetData sheetId="2839" refreshError="1"/>
      <sheetData sheetId="2840">
        <row r="2">
          <cell r="A2">
            <v>0</v>
          </cell>
        </row>
      </sheetData>
      <sheetData sheetId="2841">
        <row r="2">
          <cell r="A2">
            <v>0</v>
          </cell>
        </row>
      </sheetData>
      <sheetData sheetId="2842">
        <row r="2">
          <cell r="A2">
            <v>0</v>
          </cell>
        </row>
      </sheetData>
      <sheetData sheetId="2843">
        <row r="2">
          <cell r="A2">
            <v>0</v>
          </cell>
        </row>
      </sheetData>
      <sheetData sheetId="2844">
        <row r="2">
          <cell r="A2">
            <v>0</v>
          </cell>
        </row>
      </sheetData>
      <sheetData sheetId="2845">
        <row r="2">
          <cell r="A2">
            <v>0</v>
          </cell>
        </row>
      </sheetData>
      <sheetData sheetId="2846">
        <row r="2">
          <cell r="A2">
            <v>0</v>
          </cell>
        </row>
      </sheetData>
      <sheetData sheetId="2847">
        <row r="2">
          <cell r="A2">
            <v>0</v>
          </cell>
        </row>
      </sheetData>
      <sheetData sheetId="2848">
        <row r="2">
          <cell r="A2">
            <v>0</v>
          </cell>
        </row>
      </sheetData>
      <sheetData sheetId="2849">
        <row r="2">
          <cell r="A2">
            <v>0</v>
          </cell>
        </row>
      </sheetData>
      <sheetData sheetId="2850">
        <row r="2">
          <cell r="A2">
            <v>0</v>
          </cell>
        </row>
      </sheetData>
      <sheetData sheetId="2851">
        <row r="2">
          <cell r="A2">
            <v>0</v>
          </cell>
        </row>
      </sheetData>
      <sheetData sheetId="2852">
        <row r="2">
          <cell r="A2">
            <v>0</v>
          </cell>
        </row>
      </sheetData>
      <sheetData sheetId="2853">
        <row r="2">
          <cell r="A2">
            <v>0</v>
          </cell>
        </row>
      </sheetData>
      <sheetData sheetId="2854">
        <row r="2">
          <cell r="A2">
            <v>0</v>
          </cell>
        </row>
      </sheetData>
      <sheetData sheetId="2855">
        <row r="2">
          <cell r="A2">
            <v>0</v>
          </cell>
        </row>
      </sheetData>
      <sheetData sheetId="2856">
        <row r="2">
          <cell r="A2">
            <v>0</v>
          </cell>
        </row>
      </sheetData>
      <sheetData sheetId="2857">
        <row r="2">
          <cell r="A2">
            <v>0</v>
          </cell>
        </row>
      </sheetData>
      <sheetData sheetId="2858">
        <row r="2">
          <cell r="A2">
            <v>0</v>
          </cell>
        </row>
      </sheetData>
      <sheetData sheetId="2859">
        <row r="2">
          <cell r="A2">
            <v>0</v>
          </cell>
        </row>
      </sheetData>
      <sheetData sheetId="2860">
        <row r="2">
          <cell r="A2">
            <v>0</v>
          </cell>
        </row>
      </sheetData>
      <sheetData sheetId="2861">
        <row r="2">
          <cell r="A2">
            <v>0</v>
          </cell>
        </row>
      </sheetData>
      <sheetData sheetId="2862">
        <row r="2">
          <cell r="A2">
            <v>0</v>
          </cell>
        </row>
      </sheetData>
      <sheetData sheetId="2863">
        <row r="2">
          <cell r="A2">
            <v>0</v>
          </cell>
        </row>
      </sheetData>
      <sheetData sheetId="2864">
        <row r="2">
          <cell r="A2">
            <v>0</v>
          </cell>
        </row>
      </sheetData>
      <sheetData sheetId="2865">
        <row r="2">
          <cell r="A2">
            <v>0</v>
          </cell>
        </row>
      </sheetData>
      <sheetData sheetId="2866">
        <row r="2">
          <cell r="A2">
            <v>0</v>
          </cell>
        </row>
      </sheetData>
      <sheetData sheetId="2867">
        <row r="2">
          <cell r="A2">
            <v>0</v>
          </cell>
        </row>
      </sheetData>
      <sheetData sheetId="2868">
        <row r="2">
          <cell r="A2">
            <v>0</v>
          </cell>
        </row>
      </sheetData>
      <sheetData sheetId="2869">
        <row r="2">
          <cell r="A2">
            <v>0</v>
          </cell>
        </row>
      </sheetData>
      <sheetData sheetId="2870">
        <row r="2">
          <cell r="A2">
            <v>0</v>
          </cell>
        </row>
      </sheetData>
      <sheetData sheetId="2871">
        <row r="2">
          <cell r="A2">
            <v>0</v>
          </cell>
        </row>
      </sheetData>
      <sheetData sheetId="2872">
        <row r="2">
          <cell r="A2">
            <v>0</v>
          </cell>
        </row>
      </sheetData>
      <sheetData sheetId="2873">
        <row r="2">
          <cell r="A2">
            <v>0</v>
          </cell>
        </row>
      </sheetData>
      <sheetData sheetId="2874">
        <row r="2">
          <cell r="A2">
            <v>0</v>
          </cell>
        </row>
      </sheetData>
      <sheetData sheetId="2875">
        <row r="2">
          <cell r="A2">
            <v>0</v>
          </cell>
        </row>
      </sheetData>
      <sheetData sheetId="2876">
        <row r="2">
          <cell r="A2">
            <v>0</v>
          </cell>
        </row>
      </sheetData>
      <sheetData sheetId="2877">
        <row r="2">
          <cell r="A2">
            <v>0</v>
          </cell>
        </row>
      </sheetData>
      <sheetData sheetId="2878">
        <row r="2">
          <cell r="A2">
            <v>0</v>
          </cell>
        </row>
      </sheetData>
      <sheetData sheetId="2879">
        <row r="2">
          <cell r="A2">
            <v>0</v>
          </cell>
        </row>
      </sheetData>
      <sheetData sheetId="2880">
        <row r="2">
          <cell r="A2">
            <v>0</v>
          </cell>
        </row>
      </sheetData>
      <sheetData sheetId="2881">
        <row r="2">
          <cell r="A2">
            <v>0</v>
          </cell>
        </row>
      </sheetData>
      <sheetData sheetId="2882">
        <row r="2">
          <cell r="A2">
            <v>0</v>
          </cell>
        </row>
      </sheetData>
      <sheetData sheetId="2883">
        <row r="2">
          <cell r="A2">
            <v>0</v>
          </cell>
        </row>
      </sheetData>
      <sheetData sheetId="2884">
        <row r="2">
          <cell r="A2">
            <v>0</v>
          </cell>
        </row>
      </sheetData>
      <sheetData sheetId="2885">
        <row r="2">
          <cell r="A2">
            <v>0</v>
          </cell>
        </row>
      </sheetData>
      <sheetData sheetId="2886">
        <row r="2">
          <cell r="A2">
            <v>0</v>
          </cell>
        </row>
      </sheetData>
      <sheetData sheetId="2887">
        <row r="2">
          <cell r="A2">
            <v>0</v>
          </cell>
        </row>
      </sheetData>
      <sheetData sheetId="2888">
        <row r="2">
          <cell r="A2">
            <v>0</v>
          </cell>
        </row>
      </sheetData>
      <sheetData sheetId="2889">
        <row r="2">
          <cell r="A2">
            <v>0</v>
          </cell>
        </row>
      </sheetData>
      <sheetData sheetId="2890">
        <row r="2">
          <cell r="A2">
            <v>0</v>
          </cell>
        </row>
      </sheetData>
      <sheetData sheetId="2891">
        <row r="2">
          <cell r="A2">
            <v>0</v>
          </cell>
        </row>
      </sheetData>
      <sheetData sheetId="2892">
        <row r="2">
          <cell r="A2">
            <v>0</v>
          </cell>
        </row>
      </sheetData>
      <sheetData sheetId="2893">
        <row r="2">
          <cell r="A2">
            <v>0</v>
          </cell>
        </row>
      </sheetData>
      <sheetData sheetId="2894">
        <row r="2">
          <cell r="A2">
            <v>0</v>
          </cell>
        </row>
      </sheetData>
      <sheetData sheetId="2895">
        <row r="2">
          <cell r="A2">
            <v>0</v>
          </cell>
        </row>
      </sheetData>
      <sheetData sheetId="2896">
        <row r="2">
          <cell r="A2">
            <v>0</v>
          </cell>
        </row>
      </sheetData>
      <sheetData sheetId="2897">
        <row r="2">
          <cell r="A2">
            <v>0</v>
          </cell>
        </row>
      </sheetData>
      <sheetData sheetId="2898">
        <row r="2">
          <cell r="A2">
            <v>0</v>
          </cell>
        </row>
      </sheetData>
      <sheetData sheetId="2899">
        <row r="2">
          <cell r="A2">
            <v>0</v>
          </cell>
        </row>
      </sheetData>
      <sheetData sheetId="2900">
        <row r="2">
          <cell r="A2">
            <v>0</v>
          </cell>
        </row>
      </sheetData>
      <sheetData sheetId="2901">
        <row r="2">
          <cell r="A2">
            <v>0</v>
          </cell>
        </row>
      </sheetData>
      <sheetData sheetId="2902">
        <row r="2">
          <cell r="A2">
            <v>0</v>
          </cell>
        </row>
      </sheetData>
      <sheetData sheetId="2903">
        <row r="2">
          <cell r="A2">
            <v>0</v>
          </cell>
        </row>
      </sheetData>
      <sheetData sheetId="2904">
        <row r="2">
          <cell r="A2">
            <v>0</v>
          </cell>
        </row>
      </sheetData>
      <sheetData sheetId="2905">
        <row r="2">
          <cell r="A2">
            <v>0</v>
          </cell>
        </row>
      </sheetData>
      <sheetData sheetId="2906">
        <row r="2">
          <cell r="A2">
            <v>0</v>
          </cell>
        </row>
      </sheetData>
      <sheetData sheetId="2907">
        <row r="2">
          <cell r="A2">
            <v>0</v>
          </cell>
        </row>
      </sheetData>
      <sheetData sheetId="2908">
        <row r="2">
          <cell r="A2">
            <v>0</v>
          </cell>
        </row>
      </sheetData>
      <sheetData sheetId="2909">
        <row r="2">
          <cell r="A2">
            <v>0</v>
          </cell>
        </row>
      </sheetData>
      <sheetData sheetId="2910">
        <row r="2">
          <cell r="A2">
            <v>0</v>
          </cell>
        </row>
      </sheetData>
      <sheetData sheetId="2911">
        <row r="2">
          <cell r="A2">
            <v>0</v>
          </cell>
        </row>
      </sheetData>
      <sheetData sheetId="2912">
        <row r="2">
          <cell r="A2">
            <v>0</v>
          </cell>
        </row>
      </sheetData>
      <sheetData sheetId="2913">
        <row r="2">
          <cell r="A2">
            <v>0</v>
          </cell>
        </row>
      </sheetData>
      <sheetData sheetId="2914">
        <row r="2">
          <cell r="A2">
            <v>0</v>
          </cell>
        </row>
      </sheetData>
      <sheetData sheetId="2915">
        <row r="2">
          <cell r="A2">
            <v>0</v>
          </cell>
        </row>
      </sheetData>
      <sheetData sheetId="2916">
        <row r="2">
          <cell r="A2">
            <v>0</v>
          </cell>
        </row>
      </sheetData>
      <sheetData sheetId="2917">
        <row r="2">
          <cell r="A2">
            <v>0</v>
          </cell>
        </row>
      </sheetData>
      <sheetData sheetId="2918">
        <row r="2">
          <cell r="A2">
            <v>0</v>
          </cell>
        </row>
      </sheetData>
      <sheetData sheetId="2919">
        <row r="2">
          <cell r="A2">
            <v>0</v>
          </cell>
        </row>
      </sheetData>
      <sheetData sheetId="2920">
        <row r="2">
          <cell r="A2">
            <v>0</v>
          </cell>
        </row>
      </sheetData>
      <sheetData sheetId="2921">
        <row r="2">
          <cell r="A2">
            <v>0</v>
          </cell>
        </row>
      </sheetData>
      <sheetData sheetId="2922">
        <row r="2">
          <cell r="A2">
            <v>0</v>
          </cell>
        </row>
      </sheetData>
      <sheetData sheetId="2923">
        <row r="2">
          <cell r="A2">
            <v>0</v>
          </cell>
        </row>
      </sheetData>
      <sheetData sheetId="2924">
        <row r="2">
          <cell r="A2">
            <v>0</v>
          </cell>
        </row>
      </sheetData>
      <sheetData sheetId="2925">
        <row r="2">
          <cell r="A2">
            <v>0</v>
          </cell>
        </row>
      </sheetData>
      <sheetData sheetId="2926">
        <row r="2">
          <cell r="A2">
            <v>0</v>
          </cell>
        </row>
      </sheetData>
      <sheetData sheetId="2927">
        <row r="2">
          <cell r="A2">
            <v>0</v>
          </cell>
        </row>
      </sheetData>
      <sheetData sheetId="2928">
        <row r="2">
          <cell r="A2">
            <v>0</v>
          </cell>
        </row>
      </sheetData>
      <sheetData sheetId="2929">
        <row r="2">
          <cell r="A2">
            <v>0</v>
          </cell>
        </row>
      </sheetData>
      <sheetData sheetId="2930">
        <row r="2">
          <cell r="A2">
            <v>0</v>
          </cell>
        </row>
      </sheetData>
      <sheetData sheetId="2931">
        <row r="2">
          <cell r="A2">
            <v>0</v>
          </cell>
        </row>
      </sheetData>
      <sheetData sheetId="2932">
        <row r="2">
          <cell r="A2">
            <v>0</v>
          </cell>
        </row>
      </sheetData>
      <sheetData sheetId="2933">
        <row r="2">
          <cell r="A2">
            <v>0</v>
          </cell>
        </row>
      </sheetData>
      <sheetData sheetId="2934">
        <row r="2">
          <cell r="A2">
            <v>0</v>
          </cell>
        </row>
      </sheetData>
      <sheetData sheetId="2935">
        <row r="2">
          <cell r="A2">
            <v>0</v>
          </cell>
        </row>
      </sheetData>
      <sheetData sheetId="2936">
        <row r="2">
          <cell r="A2">
            <v>0</v>
          </cell>
        </row>
      </sheetData>
      <sheetData sheetId="2937">
        <row r="2">
          <cell r="A2">
            <v>0</v>
          </cell>
        </row>
      </sheetData>
      <sheetData sheetId="2938">
        <row r="2">
          <cell r="A2">
            <v>0</v>
          </cell>
        </row>
      </sheetData>
      <sheetData sheetId="2939">
        <row r="2">
          <cell r="A2">
            <v>0</v>
          </cell>
        </row>
      </sheetData>
      <sheetData sheetId="2940">
        <row r="2">
          <cell r="A2">
            <v>0</v>
          </cell>
        </row>
      </sheetData>
      <sheetData sheetId="2941">
        <row r="2">
          <cell r="A2">
            <v>0</v>
          </cell>
        </row>
      </sheetData>
      <sheetData sheetId="2942">
        <row r="2">
          <cell r="A2">
            <v>0</v>
          </cell>
        </row>
      </sheetData>
      <sheetData sheetId="2943">
        <row r="2">
          <cell r="A2">
            <v>0</v>
          </cell>
        </row>
      </sheetData>
      <sheetData sheetId="2944">
        <row r="2">
          <cell r="A2">
            <v>0</v>
          </cell>
        </row>
      </sheetData>
      <sheetData sheetId="2945">
        <row r="2">
          <cell r="A2">
            <v>0</v>
          </cell>
        </row>
      </sheetData>
      <sheetData sheetId="2946">
        <row r="2">
          <cell r="A2">
            <v>0</v>
          </cell>
        </row>
      </sheetData>
      <sheetData sheetId="2947">
        <row r="2">
          <cell r="A2">
            <v>0</v>
          </cell>
        </row>
      </sheetData>
      <sheetData sheetId="2948">
        <row r="2">
          <cell r="A2">
            <v>0</v>
          </cell>
        </row>
      </sheetData>
      <sheetData sheetId="2949">
        <row r="2">
          <cell r="A2">
            <v>0</v>
          </cell>
        </row>
      </sheetData>
      <sheetData sheetId="2950">
        <row r="2">
          <cell r="A2">
            <v>0</v>
          </cell>
        </row>
      </sheetData>
      <sheetData sheetId="2951">
        <row r="2">
          <cell r="A2">
            <v>0</v>
          </cell>
        </row>
      </sheetData>
      <sheetData sheetId="2952">
        <row r="2">
          <cell r="A2">
            <v>0</v>
          </cell>
        </row>
      </sheetData>
      <sheetData sheetId="2953">
        <row r="2">
          <cell r="A2">
            <v>0</v>
          </cell>
        </row>
      </sheetData>
      <sheetData sheetId="2954">
        <row r="2">
          <cell r="A2">
            <v>0</v>
          </cell>
        </row>
      </sheetData>
      <sheetData sheetId="2955">
        <row r="2">
          <cell r="A2">
            <v>0</v>
          </cell>
        </row>
      </sheetData>
      <sheetData sheetId="2956">
        <row r="2">
          <cell r="A2">
            <v>0</v>
          </cell>
        </row>
      </sheetData>
      <sheetData sheetId="2957">
        <row r="2">
          <cell r="A2">
            <v>0</v>
          </cell>
        </row>
      </sheetData>
      <sheetData sheetId="2958">
        <row r="2">
          <cell r="A2">
            <v>0</v>
          </cell>
        </row>
      </sheetData>
      <sheetData sheetId="2959">
        <row r="2">
          <cell r="A2">
            <v>0</v>
          </cell>
        </row>
      </sheetData>
      <sheetData sheetId="2960">
        <row r="2">
          <cell r="A2">
            <v>0</v>
          </cell>
        </row>
      </sheetData>
      <sheetData sheetId="2961">
        <row r="2">
          <cell r="A2">
            <v>0</v>
          </cell>
        </row>
      </sheetData>
      <sheetData sheetId="2962">
        <row r="2">
          <cell r="A2">
            <v>0</v>
          </cell>
        </row>
      </sheetData>
      <sheetData sheetId="2963">
        <row r="2">
          <cell r="A2">
            <v>0</v>
          </cell>
        </row>
      </sheetData>
      <sheetData sheetId="2964">
        <row r="2">
          <cell r="A2">
            <v>0</v>
          </cell>
        </row>
      </sheetData>
      <sheetData sheetId="2965">
        <row r="2">
          <cell r="A2">
            <v>0</v>
          </cell>
        </row>
      </sheetData>
      <sheetData sheetId="2966">
        <row r="2">
          <cell r="A2">
            <v>0</v>
          </cell>
        </row>
      </sheetData>
      <sheetData sheetId="2967">
        <row r="2">
          <cell r="A2">
            <v>0</v>
          </cell>
        </row>
      </sheetData>
      <sheetData sheetId="2968">
        <row r="2">
          <cell r="A2">
            <v>0</v>
          </cell>
        </row>
      </sheetData>
      <sheetData sheetId="2969">
        <row r="2">
          <cell r="A2">
            <v>0</v>
          </cell>
        </row>
      </sheetData>
      <sheetData sheetId="2970">
        <row r="2">
          <cell r="A2">
            <v>0</v>
          </cell>
        </row>
      </sheetData>
      <sheetData sheetId="2971">
        <row r="2">
          <cell r="A2">
            <v>0</v>
          </cell>
        </row>
      </sheetData>
      <sheetData sheetId="2972">
        <row r="2">
          <cell r="A2">
            <v>0</v>
          </cell>
        </row>
      </sheetData>
      <sheetData sheetId="2973">
        <row r="2">
          <cell r="A2">
            <v>0</v>
          </cell>
        </row>
      </sheetData>
      <sheetData sheetId="2974">
        <row r="2">
          <cell r="A2">
            <v>0</v>
          </cell>
        </row>
      </sheetData>
      <sheetData sheetId="2975">
        <row r="2">
          <cell r="A2">
            <v>0</v>
          </cell>
        </row>
      </sheetData>
      <sheetData sheetId="2976">
        <row r="2">
          <cell r="A2">
            <v>0</v>
          </cell>
        </row>
      </sheetData>
      <sheetData sheetId="2977">
        <row r="2">
          <cell r="A2">
            <v>0</v>
          </cell>
        </row>
      </sheetData>
      <sheetData sheetId="2978">
        <row r="2">
          <cell r="A2">
            <v>0</v>
          </cell>
        </row>
      </sheetData>
      <sheetData sheetId="2979">
        <row r="2">
          <cell r="A2">
            <v>0</v>
          </cell>
        </row>
      </sheetData>
      <sheetData sheetId="2980">
        <row r="2">
          <cell r="A2">
            <v>0</v>
          </cell>
        </row>
      </sheetData>
      <sheetData sheetId="2981">
        <row r="2">
          <cell r="A2">
            <v>0</v>
          </cell>
        </row>
      </sheetData>
      <sheetData sheetId="2982">
        <row r="2">
          <cell r="A2">
            <v>0</v>
          </cell>
        </row>
      </sheetData>
      <sheetData sheetId="2983">
        <row r="2">
          <cell r="A2">
            <v>0</v>
          </cell>
        </row>
      </sheetData>
      <sheetData sheetId="2984">
        <row r="2">
          <cell r="A2">
            <v>0</v>
          </cell>
        </row>
      </sheetData>
      <sheetData sheetId="2985">
        <row r="2">
          <cell r="A2">
            <v>0</v>
          </cell>
        </row>
      </sheetData>
      <sheetData sheetId="2986">
        <row r="2">
          <cell r="A2">
            <v>0</v>
          </cell>
        </row>
      </sheetData>
      <sheetData sheetId="2987">
        <row r="2">
          <cell r="A2">
            <v>0</v>
          </cell>
        </row>
      </sheetData>
      <sheetData sheetId="2988">
        <row r="2">
          <cell r="A2">
            <v>0</v>
          </cell>
        </row>
      </sheetData>
      <sheetData sheetId="2989">
        <row r="2">
          <cell r="A2">
            <v>0</v>
          </cell>
        </row>
      </sheetData>
      <sheetData sheetId="2990">
        <row r="2">
          <cell r="A2">
            <v>0</v>
          </cell>
        </row>
      </sheetData>
      <sheetData sheetId="2991">
        <row r="2">
          <cell r="A2">
            <v>0</v>
          </cell>
        </row>
      </sheetData>
      <sheetData sheetId="2992">
        <row r="2">
          <cell r="A2">
            <v>0</v>
          </cell>
        </row>
      </sheetData>
      <sheetData sheetId="2993">
        <row r="2">
          <cell r="A2">
            <v>0</v>
          </cell>
        </row>
      </sheetData>
      <sheetData sheetId="2994">
        <row r="2">
          <cell r="A2">
            <v>0</v>
          </cell>
        </row>
      </sheetData>
      <sheetData sheetId="2995">
        <row r="2">
          <cell r="A2">
            <v>0</v>
          </cell>
        </row>
      </sheetData>
      <sheetData sheetId="2996">
        <row r="2">
          <cell r="A2">
            <v>0</v>
          </cell>
        </row>
      </sheetData>
      <sheetData sheetId="2997">
        <row r="2">
          <cell r="A2">
            <v>0</v>
          </cell>
        </row>
      </sheetData>
      <sheetData sheetId="2998">
        <row r="2">
          <cell r="A2">
            <v>0</v>
          </cell>
        </row>
      </sheetData>
      <sheetData sheetId="2999">
        <row r="2">
          <cell r="A2">
            <v>0</v>
          </cell>
        </row>
      </sheetData>
      <sheetData sheetId="3000">
        <row r="2">
          <cell r="A2">
            <v>0</v>
          </cell>
        </row>
      </sheetData>
      <sheetData sheetId="3001">
        <row r="2">
          <cell r="A2">
            <v>0</v>
          </cell>
        </row>
      </sheetData>
      <sheetData sheetId="3002">
        <row r="2">
          <cell r="A2">
            <v>0</v>
          </cell>
        </row>
      </sheetData>
      <sheetData sheetId="3003">
        <row r="2">
          <cell r="A2">
            <v>0</v>
          </cell>
        </row>
      </sheetData>
      <sheetData sheetId="3004">
        <row r="2">
          <cell r="A2">
            <v>0</v>
          </cell>
        </row>
      </sheetData>
      <sheetData sheetId="3005">
        <row r="2">
          <cell r="A2">
            <v>0</v>
          </cell>
        </row>
      </sheetData>
      <sheetData sheetId="3006">
        <row r="2">
          <cell r="A2">
            <v>0</v>
          </cell>
        </row>
      </sheetData>
      <sheetData sheetId="3007">
        <row r="2">
          <cell r="A2">
            <v>0</v>
          </cell>
        </row>
      </sheetData>
      <sheetData sheetId="3008">
        <row r="2">
          <cell r="A2">
            <v>0</v>
          </cell>
        </row>
      </sheetData>
      <sheetData sheetId="3009">
        <row r="2">
          <cell r="A2">
            <v>0</v>
          </cell>
        </row>
      </sheetData>
      <sheetData sheetId="3010">
        <row r="2">
          <cell r="A2">
            <v>0</v>
          </cell>
        </row>
      </sheetData>
      <sheetData sheetId="3011">
        <row r="2">
          <cell r="A2">
            <v>0</v>
          </cell>
        </row>
      </sheetData>
      <sheetData sheetId="3012">
        <row r="2">
          <cell r="A2">
            <v>0</v>
          </cell>
        </row>
      </sheetData>
      <sheetData sheetId="3013">
        <row r="2">
          <cell r="A2">
            <v>0</v>
          </cell>
        </row>
      </sheetData>
      <sheetData sheetId="3014">
        <row r="2">
          <cell r="A2">
            <v>0</v>
          </cell>
        </row>
      </sheetData>
      <sheetData sheetId="3015">
        <row r="2">
          <cell r="A2">
            <v>0</v>
          </cell>
        </row>
      </sheetData>
      <sheetData sheetId="3016">
        <row r="2">
          <cell r="A2">
            <v>0</v>
          </cell>
        </row>
      </sheetData>
      <sheetData sheetId="3017">
        <row r="2">
          <cell r="A2">
            <v>0</v>
          </cell>
        </row>
      </sheetData>
      <sheetData sheetId="3018">
        <row r="2">
          <cell r="A2">
            <v>0</v>
          </cell>
        </row>
      </sheetData>
      <sheetData sheetId="3019">
        <row r="2">
          <cell r="A2">
            <v>0</v>
          </cell>
        </row>
      </sheetData>
      <sheetData sheetId="3020">
        <row r="2">
          <cell r="A2">
            <v>0</v>
          </cell>
        </row>
      </sheetData>
      <sheetData sheetId="3021">
        <row r="2">
          <cell r="A2">
            <v>0</v>
          </cell>
        </row>
      </sheetData>
      <sheetData sheetId="3022">
        <row r="2">
          <cell r="A2">
            <v>0</v>
          </cell>
        </row>
      </sheetData>
      <sheetData sheetId="3023">
        <row r="2">
          <cell r="A2">
            <v>0</v>
          </cell>
        </row>
      </sheetData>
      <sheetData sheetId="3024">
        <row r="2">
          <cell r="A2">
            <v>0</v>
          </cell>
        </row>
      </sheetData>
      <sheetData sheetId="3025">
        <row r="2">
          <cell r="A2">
            <v>0</v>
          </cell>
        </row>
      </sheetData>
      <sheetData sheetId="3026">
        <row r="2">
          <cell r="A2">
            <v>0</v>
          </cell>
        </row>
      </sheetData>
      <sheetData sheetId="3027">
        <row r="2">
          <cell r="A2">
            <v>0</v>
          </cell>
        </row>
      </sheetData>
      <sheetData sheetId="3028">
        <row r="2">
          <cell r="A2">
            <v>0</v>
          </cell>
        </row>
      </sheetData>
      <sheetData sheetId="3029">
        <row r="2">
          <cell r="A2">
            <v>0</v>
          </cell>
        </row>
      </sheetData>
      <sheetData sheetId="3030">
        <row r="2">
          <cell r="A2">
            <v>0</v>
          </cell>
        </row>
      </sheetData>
      <sheetData sheetId="3031">
        <row r="2">
          <cell r="A2">
            <v>0</v>
          </cell>
        </row>
      </sheetData>
      <sheetData sheetId="3032">
        <row r="2">
          <cell r="A2">
            <v>0</v>
          </cell>
        </row>
      </sheetData>
      <sheetData sheetId="3033">
        <row r="2">
          <cell r="A2">
            <v>0</v>
          </cell>
        </row>
      </sheetData>
      <sheetData sheetId="3034">
        <row r="2">
          <cell r="A2">
            <v>0</v>
          </cell>
        </row>
      </sheetData>
      <sheetData sheetId="3035">
        <row r="2">
          <cell r="A2">
            <v>0</v>
          </cell>
        </row>
      </sheetData>
      <sheetData sheetId="3036">
        <row r="2">
          <cell r="A2">
            <v>0</v>
          </cell>
        </row>
      </sheetData>
      <sheetData sheetId="3037">
        <row r="2">
          <cell r="A2">
            <v>0</v>
          </cell>
        </row>
      </sheetData>
      <sheetData sheetId="3038">
        <row r="2">
          <cell r="A2">
            <v>0</v>
          </cell>
        </row>
      </sheetData>
      <sheetData sheetId="3039">
        <row r="2">
          <cell r="A2">
            <v>0</v>
          </cell>
        </row>
      </sheetData>
      <sheetData sheetId="3040">
        <row r="2">
          <cell r="A2">
            <v>0</v>
          </cell>
        </row>
      </sheetData>
      <sheetData sheetId="3041">
        <row r="2">
          <cell r="A2">
            <v>0</v>
          </cell>
        </row>
      </sheetData>
      <sheetData sheetId="3042">
        <row r="2">
          <cell r="A2">
            <v>0</v>
          </cell>
        </row>
      </sheetData>
      <sheetData sheetId="3043">
        <row r="2">
          <cell r="A2">
            <v>0</v>
          </cell>
        </row>
      </sheetData>
      <sheetData sheetId="3044">
        <row r="2">
          <cell r="A2">
            <v>0</v>
          </cell>
        </row>
      </sheetData>
      <sheetData sheetId="3045">
        <row r="2">
          <cell r="A2">
            <v>0</v>
          </cell>
        </row>
      </sheetData>
      <sheetData sheetId="3046">
        <row r="2">
          <cell r="A2">
            <v>0</v>
          </cell>
        </row>
      </sheetData>
      <sheetData sheetId="3047">
        <row r="2">
          <cell r="A2">
            <v>0</v>
          </cell>
        </row>
      </sheetData>
      <sheetData sheetId="3048">
        <row r="2">
          <cell r="A2">
            <v>0</v>
          </cell>
        </row>
      </sheetData>
      <sheetData sheetId="3049">
        <row r="2">
          <cell r="A2">
            <v>0</v>
          </cell>
        </row>
      </sheetData>
      <sheetData sheetId="3050">
        <row r="2">
          <cell r="A2">
            <v>0</v>
          </cell>
        </row>
      </sheetData>
      <sheetData sheetId="3051">
        <row r="2">
          <cell r="A2">
            <v>0</v>
          </cell>
        </row>
      </sheetData>
      <sheetData sheetId="3052">
        <row r="2">
          <cell r="A2">
            <v>0</v>
          </cell>
        </row>
      </sheetData>
      <sheetData sheetId="3053">
        <row r="2">
          <cell r="A2">
            <v>0</v>
          </cell>
        </row>
      </sheetData>
      <sheetData sheetId="3054">
        <row r="2">
          <cell r="A2">
            <v>0</v>
          </cell>
        </row>
      </sheetData>
      <sheetData sheetId="3055">
        <row r="2">
          <cell r="A2">
            <v>0</v>
          </cell>
        </row>
      </sheetData>
      <sheetData sheetId="3056">
        <row r="2">
          <cell r="A2">
            <v>0</v>
          </cell>
        </row>
      </sheetData>
      <sheetData sheetId="3057">
        <row r="2">
          <cell r="A2">
            <v>0</v>
          </cell>
        </row>
      </sheetData>
      <sheetData sheetId="3058">
        <row r="2">
          <cell r="A2">
            <v>0</v>
          </cell>
        </row>
      </sheetData>
      <sheetData sheetId="3059">
        <row r="2">
          <cell r="A2">
            <v>0</v>
          </cell>
        </row>
      </sheetData>
      <sheetData sheetId="3060">
        <row r="2">
          <cell r="A2">
            <v>0</v>
          </cell>
        </row>
      </sheetData>
      <sheetData sheetId="3061">
        <row r="2">
          <cell r="A2">
            <v>0</v>
          </cell>
        </row>
      </sheetData>
      <sheetData sheetId="3062">
        <row r="2">
          <cell r="A2">
            <v>0</v>
          </cell>
        </row>
      </sheetData>
      <sheetData sheetId="3063">
        <row r="2">
          <cell r="A2">
            <v>0</v>
          </cell>
        </row>
      </sheetData>
      <sheetData sheetId="3064">
        <row r="2">
          <cell r="A2">
            <v>0</v>
          </cell>
        </row>
      </sheetData>
      <sheetData sheetId="3065">
        <row r="2">
          <cell r="A2">
            <v>0</v>
          </cell>
        </row>
      </sheetData>
      <sheetData sheetId="3066">
        <row r="2">
          <cell r="A2">
            <v>0</v>
          </cell>
        </row>
      </sheetData>
      <sheetData sheetId="3067">
        <row r="2">
          <cell r="A2">
            <v>0</v>
          </cell>
        </row>
      </sheetData>
      <sheetData sheetId="3068">
        <row r="2">
          <cell r="A2">
            <v>0</v>
          </cell>
        </row>
      </sheetData>
      <sheetData sheetId="3069">
        <row r="2">
          <cell r="A2">
            <v>0</v>
          </cell>
        </row>
      </sheetData>
      <sheetData sheetId="3070">
        <row r="2">
          <cell r="A2">
            <v>0</v>
          </cell>
        </row>
      </sheetData>
      <sheetData sheetId="3071">
        <row r="2">
          <cell r="A2">
            <v>0</v>
          </cell>
        </row>
      </sheetData>
      <sheetData sheetId="3072">
        <row r="2">
          <cell r="A2">
            <v>0</v>
          </cell>
        </row>
      </sheetData>
      <sheetData sheetId="3073">
        <row r="2">
          <cell r="A2">
            <v>0</v>
          </cell>
        </row>
      </sheetData>
      <sheetData sheetId="3074">
        <row r="2">
          <cell r="A2">
            <v>0</v>
          </cell>
        </row>
      </sheetData>
      <sheetData sheetId="3075">
        <row r="2">
          <cell r="A2">
            <v>0</v>
          </cell>
        </row>
      </sheetData>
      <sheetData sheetId="3076">
        <row r="2">
          <cell r="A2">
            <v>0</v>
          </cell>
        </row>
      </sheetData>
      <sheetData sheetId="3077">
        <row r="2">
          <cell r="A2">
            <v>0</v>
          </cell>
        </row>
      </sheetData>
      <sheetData sheetId="3078">
        <row r="2">
          <cell r="A2">
            <v>0</v>
          </cell>
        </row>
      </sheetData>
      <sheetData sheetId="3079">
        <row r="2">
          <cell r="A2">
            <v>0</v>
          </cell>
        </row>
      </sheetData>
      <sheetData sheetId="3080">
        <row r="2">
          <cell r="A2">
            <v>0</v>
          </cell>
        </row>
      </sheetData>
      <sheetData sheetId="3081">
        <row r="2">
          <cell r="A2">
            <v>0</v>
          </cell>
        </row>
      </sheetData>
      <sheetData sheetId="3082">
        <row r="2">
          <cell r="A2">
            <v>0</v>
          </cell>
        </row>
      </sheetData>
      <sheetData sheetId="3083">
        <row r="2">
          <cell r="A2">
            <v>0</v>
          </cell>
        </row>
      </sheetData>
      <sheetData sheetId="3084">
        <row r="2">
          <cell r="A2">
            <v>0</v>
          </cell>
        </row>
      </sheetData>
      <sheetData sheetId="3085">
        <row r="2">
          <cell r="A2">
            <v>0</v>
          </cell>
        </row>
      </sheetData>
      <sheetData sheetId="3086">
        <row r="2">
          <cell r="A2">
            <v>0</v>
          </cell>
        </row>
      </sheetData>
      <sheetData sheetId="3087">
        <row r="2">
          <cell r="A2">
            <v>0</v>
          </cell>
        </row>
      </sheetData>
      <sheetData sheetId="3088">
        <row r="2">
          <cell r="A2">
            <v>0</v>
          </cell>
        </row>
      </sheetData>
      <sheetData sheetId="3089">
        <row r="2">
          <cell r="A2">
            <v>0</v>
          </cell>
        </row>
      </sheetData>
      <sheetData sheetId="3090">
        <row r="2">
          <cell r="A2">
            <v>0</v>
          </cell>
        </row>
      </sheetData>
      <sheetData sheetId="3091">
        <row r="2">
          <cell r="A2">
            <v>0</v>
          </cell>
        </row>
      </sheetData>
      <sheetData sheetId="3092">
        <row r="2">
          <cell r="A2">
            <v>0</v>
          </cell>
        </row>
      </sheetData>
      <sheetData sheetId="3093">
        <row r="2">
          <cell r="A2">
            <v>0</v>
          </cell>
        </row>
      </sheetData>
      <sheetData sheetId="3094">
        <row r="2">
          <cell r="A2">
            <v>0</v>
          </cell>
        </row>
      </sheetData>
      <sheetData sheetId="3095">
        <row r="2">
          <cell r="A2">
            <v>0</v>
          </cell>
        </row>
      </sheetData>
      <sheetData sheetId="3096">
        <row r="2">
          <cell r="A2">
            <v>0</v>
          </cell>
        </row>
      </sheetData>
      <sheetData sheetId="3097">
        <row r="2">
          <cell r="A2">
            <v>0</v>
          </cell>
        </row>
      </sheetData>
      <sheetData sheetId="3098">
        <row r="2">
          <cell r="A2">
            <v>0</v>
          </cell>
        </row>
      </sheetData>
      <sheetData sheetId="3099">
        <row r="2">
          <cell r="A2">
            <v>0</v>
          </cell>
        </row>
      </sheetData>
      <sheetData sheetId="3100">
        <row r="2">
          <cell r="A2">
            <v>0</v>
          </cell>
        </row>
      </sheetData>
      <sheetData sheetId="3101">
        <row r="2">
          <cell r="A2">
            <v>0</v>
          </cell>
        </row>
      </sheetData>
      <sheetData sheetId="3102">
        <row r="2">
          <cell r="A2">
            <v>0</v>
          </cell>
        </row>
      </sheetData>
      <sheetData sheetId="3103">
        <row r="2">
          <cell r="A2">
            <v>0</v>
          </cell>
        </row>
      </sheetData>
      <sheetData sheetId="3104">
        <row r="2">
          <cell r="A2">
            <v>0</v>
          </cell>
        </row>
      </sheetData>
      <sheetData sheetId="3105">
        <row r="2">
          <cell r="A2">
            <v>0</v>
          </cell>
        </row>
      </sheetData>
      <sheetData sheetId="3106">
        <row r="2">
          <cell r="A2">
            <v>0</v>
          </cell>
        </row>
      </sheetData>
      <sheetData sheetId="3107">
        <row r="2">
          <cell r="A2">
            <v>0</v>
          </cell>
        </row>
      </sheetData>
      <sheetData sheetId="3108">
        <row r="2">
          <cell r="A2">
            <v>0</v>
          </cell>
        </row>
      </sheetData>
      <sheetData sheetId="3109">
        <row r="2">
          <cell r="A2">
            <v>0</v>
          </cell>
        </row>
      </sheetData>
      <sheetData sheetId="3110">
        <row r="2">
          <cell r="A2">
            <v>0</v>
          </cell>
        </row>
      </sheetData>
      <sheetData sheetId="3111">
        <row r="2">
          <cell r="A2">
            <v>0</v>
          </cell>
        </row>
      </sheetData>
      <sheetData sheetId="3112">
        <row r="2">
          <cell r="A2">
            <v>0</v>
          </cell>
        </row>
      </sheetData>
      <sheetData sheetId="3113">
        <row r="2">
          <cell r="A2">
            <v>0</v>
          </cell>
        </row>
      </sheetData>
      <sheetData sheetId="3114">
        <row r="2">
          <cell r="A2">
            <v>0</v>
          </cell>
        </row>
      </sheetData>
      <sheetData sheetId="3115">
        <row r="2">
          <cell r="A2">
            <v>0</v>
          </cell>
        </row>
      </sheetData>
      <sheetData sheetId="3116">
        <row r="2">
          <cell r="A2">
            <v>0</v>
          </cell>
        </row>
      </sheetData>
      <sheetData sheetId="3117">
        <row r="2">
          <cell r="A2">
            <v>0</v>
          </cell>
        </row>
      </sheetData>
      <sheetData sheetId="3118">
        <row r="2">
          <cell r="A2">
            <v>0</v>
          </cell>
        </row>
      </sheetData>
      <sheetData sheetId="3119">
        <row r="2">
          <cell r="A2">
            <v>0</v>
          </cell>
        </row>
      </sheetData>
      <sheetData sheetId="3120">
        <row r="2">
          <cell r="A2">
            <v>0</v>
          </cell>
        </row>
      </sheetData>
      <sheetData sheetId="3121">
        <row r="2">
          <cell r="A2">
            <v>0</v>
          </cell>
        </row>
      </sheetData>
      <sheetData sheetId="3122">
        <row r="2">
          <cell r="A2">
            <v>0</v>
          </cell>
        </row>
      </sheetData>
      <sheetData sheetId="3123">
        <row r="2">
          <cell r="A2">
            <v>0</v>
          </cell>
        </row>
      </sheetData>
      <sheetData sheetId="3124">
        <row r="2">
          <cell r="A2">
            <v>0</v>
          </cell>
        </row>
      </sheetData>
      <sheetData sheetId="3125">
        <row r="2">
          <cell r="A2">
            <v>0</v>
          </cell>
        </row>
      </sheetData>
      <sheetData sheetId="3126">
        <row r="2">
          <cell r="A2">
            <v>0</v>
          </cell>
        </row>
      </sheetData>
      <sheetData sheetId="3127">
        <row r="2">
          <cell r="A2">
            <v>0</v>
          </cell>
        </row>
      </sheetData>
      <sheetData sheetId="3128">
        <row r="2">
          <cell r="A2">
            <v>0</v>
          </cell>
        </row>
      </sheetData>
      <sheetData sheetId="3129">
        <row r="2">
          <cell r="A2">
            <v>0</v>
          </cell>
        </row>
      </sheetData>
      <sheetData sheetId="3130">
        <row r="2">
          <cell r="A2">
            <v>0</v>
          </cell>
        </row>
      </sheetData>
      <sheetData sheetId="3131">
        <row r="2">
          <cell r="A2">
            <v>0</v>
          </cell>
        </row>
      </sheetData>
      <sheetData sheetId="3132">
        <row r="2">
          <cell r="A2">
            <v>0</v>
          </cell>
        </row>
      </sheetData>
      <sheetData sheetId="3133">
        <row r="2">
          <cell r="A2">
            <v>0</v>
          </cell>
        </row>
      </sheetData>
      <sheetData sheetId="3134">
        <row r="2">
          <cell r="A2">
            <v>0</v>
          </cell>
        </row>
      </sheetData>
      <sheetData sheetId="3135">
        <row r="2">
          <cell r="A2">
            <v>0</v>
          </cell>
        </row>
      </sheetData>
      <sheetData sheetId="3136">
        <row r="2">
          <cell r="A2">
            <v>0</v>
          </cell>
        </row>
      </sheetData>
      <sheetData sheetId="3137">
        <row r="2">
          <cell r="A2">
            <v>0</v>
          </cell>
        </row>
      </sheetData>
      <sheetData sheetId="3138">
        <row r="2">
          <cell r="A2">
            <v>0</v>
          </cell>
        </row>
      </sheetData>
      <sheetData sheetId="3139">
        <row r="2">
          <cell r="A2">
            <v>0</v>
          </cell>
        </row>
      </sheetData>
      <sheetData sheetId="3140">
        <row r="2">
          <cell r="A2">
            <v>0</v>
          </cell>
        </row>
      </sheetData>
      <sheetData sheetId="3141">
        <row r="2">
          <cell r="A2">
            <v>0</v>
          </cell>
        </row>
      </sheetData>
      <sheetData sheetId="3142">
        <row r="2">
          <cell r="A2">
            <v>0</v>
          </cell>
        </row>
      </sheetData>
      <sheetData sheetId="3143">
        <row r="2">
          <cell r="A2">
            <v>0</v>
          </cell>
        </row>
      </sheetData>
      <sheetData sheetId="3144">
        <row r="2">
          <cell r="A2">
            <v>0</v>
          </cell>
        </row>
      </sheetData>
      <sheetData sheetId="3145">
        <row r="2">
          <cell r="A2">
            <v>0</v>
          </cell>
        </row>
      </sheetData>
      <sheetData sheetId="3146">
        <row r="2">
          <cell r="A2">
            <v>0</v>
          </cell>
        </row>
      </sheetData>
      <sheetData sheetId="3147">
        <row r="2">
          <cell r="A2">
            <v>0</v>
          </cell>
        </row>
      </sheetData>
      <sheetData sheetId="3148">
        <row r="2">
          <cell r="A2">
            <v>0</v>
          </cell>
        </row>
      </sheetData>
      <sheetData sheetId="3149">
        <row r="2">
          <cell r="A2">
            <v>0</v>
          </cell>
        </row>
      </sheetData>
      <sheetData sheetId="3150">
        <row r="2">
          <cell r="A2">
            <v>0</v>
          </cell>
        </row>
      </sheetData>
      <sheetData sheetId="3151">
        <row r="2">
          <cell r="A2">
            <v>0</v>
          </cell>
        </row>
      </sheetData>
      <sheetData sheetId="3152">
        <row r="2">
          <cell r="A2">
            <v>0</v>
          </cell>
        </row>
      </sheetData>
      <sheetData sheetId="3153">
        <row r="2">
          <cell r="A2">
            <v>0</v>
          </cell>
        </row>
      </sheetData>
      <sheetData sheetId="3154">
        <row r="2">
          <cell r="A2">
            <v>0</v>
          </cell>
        </row>
      </sheetData>
      <sheetData sheetId="3155">
        <row r="2">
          <cell r="A2">
            <v>0</v>
          </cell>
        </row>
      </sheetData>
      <sheetData sheetId="3156">
        <row r="2">
          <cell r="A2">
            <v>0</v>
          </cell>
        </row>
      </sheetData>
      <sheetData sheetId="3157">
        <row r="2">
          <cell r="A2">
            <v>0</v>
          </cell>
        </row>
      </sheetData>
      <sheetData sheetId="3158">
        <row r="2">
          <cell r="A2">
            <v>0</v>
          </cell>
        </row>
      </sheetData>
      <sheetData sheetId="3159">
        <row r="2">
          <cell r="A2">
            <v>0</v>
          </cell>
        </row>
      </sheetData>
      <sheetData sheetId="3160">
        <row r="2">
          <cell r="A2">
            <v>0</v>
          </cell>
        </row>
      </sheetData>
      <sheetData sheetId="3161">
        <row r="2">
          <cell r="A2">
            <v>0</v>
          </cell>
        </row>
      </sheetData>
      <sheetData sheetId="3162">
        <row r="2">
          <cell r="A2">
            <v>0</v>
          </cell>
        </row>
      </sheetData>
      <sheetData sheetId="3163">
        <row r="2">
          <cell r="A2">
            <v>0</v>
          </cell>
        </row>
      </sheetData>
      <sheetData sheetId="3164">
        <row r="2">
          <cell r="A2">
            <v>0</v>
          </cell>
        </row>
      </sheetData>
      <sheetData sheetId="3165">
        <row r="2">
          <cell r="A2">
            <v>0</v>
          </cell>
        </row>
      </sheetData>
      <sheetData sheetId="3166">
        <row r="2">
          <cell r="A2">
            <v>0</v>
          </cell>
        </row>
      </sheetData>
      <sheetData sheetId="3167">
        <row r="2">
          <cell r="A2">
            <v>0</v>
          </cell>
        </row>
      </sheetData>
      <sheetData sheetId="3168">
        <row r="2">
          <cell r="A2">
            <v>0</v>
          </cell>
        </row>
      </sheetData>
      <sheetData sheetId="3169">
        <row r="2">
          <cell r="A2">
            <v>0</v>
          </cell>
        </row>
      </sheetData>
      <sheetData sheetId="3170">
        <row r="2">
          <cell r="A2">
            <v>0</v>
          </cell>
        </row>
      </sheetData>
      <sheetData sheetId="3171">
        <row r="2">
          <cell r="A2">
            <v>0</v>
          </cell>
        </row>
      </sheetData>
      <sheetData sheetId="3172">
        <row r="2">
          <cell r="A2">
            <v>0</v>
          </cell>
        </row>
      </sheetData>
      <sheetData sheetId="3173">
        <row r="2">
          <cell r="A2">
            <v>0</v>
          </cell>
        </row>
      </sheetData>
      <sheetData sheetId="3174">
        <row r="2">
          <cell r="A2">
            <v>0</v>
          </cell>
        </row>
      </sheetData>
      <sheetData sheetId="3175">
        <row r="2">
          <cell r="A2">
            <v>0</v>
          </cell>
        </row>
      </sheetData>
      <sheetData sheetId="3176">
        <row r="2">
          <cell r="A2">
            <v>0</v>
          </cell>
        </row>
      </sheetData>
      <sheetData sheetId="3177">
        <row r="2">
          <cell r="A2">
            <v>0</v>
          </cell>
        </row>
      </sheetData>
      <sheetData sheetId="3178">
        <row r="2">
          <cell r="A2">
            <v>0</v>
          </cell>
        </row>
      </sheetData>
      <sheetData sheetId="3179">
        <row r="2">
          <cell r="A2">
            <v>0</v>
          </cell>
        </row>
      </sheetData>
      <sheetData sheetId="3180">
        <row r="2">
          <cell r="A2">
            <v>0</v>
          </cell>
        </row>
      </sheetData>
      <sheetData sheetId="3181">
        <row r="2">
          <cell r="A2">
            <v>0</v>
          </cell>
        </row>
      </sheetData>
      <sheetData sheetId="3182">
        <row r="2">
          <cell r="A2">
            <v>0</v>
          </cell>
        </row>
      </sheetData>
      <sheetData sheetId="3183">
        <row r="2">
          <cell r="A2">
            <v>0</v>
          </cell>
        </row>
      </sheetData>
      <sheetData sheetId="3184">
        <row r="2">
          <cell r="A2">
            <v>0</v>
          </cell>
        </row>
      </sheetData>
      <sheetData sheetId="3185">
        <row r="2">
          <cell r="A2">
            <v>0</v>
          </cell>
        </row>
      </sheetData>
      <sheetData sheetId="3186">
        <row r="2">
          <cell r="A2">
            <v>0</v>
          </cell>
        </row>
      </sheetData>
      <sheetData sheetId="3187">
        <row r="2">
          <cell r="A2">
            <v>0</v>
          </cell>
        </row>
      </sheetData>
      <sheetData sheetId="3188">
        <row r="2">
          <cell r="A2">
            <v>0</v>
          </cell>
        </row>
      </sheetData>
      <sheetData sheetId="3189">
        <row r="2">
          <cell r="A2">
            <v>0</v>
          </cell>
        </row>
      </sheetData>
      <sheetData sheetId="3190">
        <row r="2">
          <cell r="A2">
            <v>0</v>
          </cell>
        </row>
      </sheetData>
      <sheetData sheetId="3191">
        <row r="2">
          <cell r="A2">
            <v>0</v>
          </cell>
        </row>
      </sheetData>
      <sheetData sheetId="3192">
        <row r="2">
          <cell r="A2">
            <v>0</v>
          </cell>
        </row>
      </sheetData>
      <sheetData sheetId="3193">
        <row r="2">
          <cell r="A2">
            <v>0</v>
          </cell>
        </row>
      </sheetData>
      <sheetData sheetId="3194">
        <row r="2">
          <cell r="A2">
            <v>0</v>
          </cell>
        </row>
      </sheetData>
      <sheetData sheetId="3195">
        <row r="2">
          <cell r="A2">
            <v>0</v>
          </cell>
        </row>
      </sheetData>
      <sheetData sheetId="3196">
        <row r="2">
          <cell r="A2">
            <v>0</v>
          </cell>
        </row>
      </sheetData>
      <sheetData sheetId="3197">
        <row r="2">
          <cell r="A2">
            <v>0</v>
          </cell>
        </row>
      </sheetData>
      <sheetData sheetId="3198">
        <row r="2">
          <cell r="A2">
            <v>0</v>
          </cell>
        </row>
      </sheetData>
      <sheetData sheetId="3199">
        <row r="2">
          <cell r="A2">
            <v>0</v>
          </cell>
        </row>
      </sheetData>
      <sheetData sheetId="3200">
        <row r="2">
          <cell r="A2">
            <v>0</v>
          </cell>
        </row>
      </sheetData>
      <sheetData sheetId="3201">
        <row r="2">
          <cell r="A2">
            <v>0</v>
          </cell>
        </row>
      </sheetData>
      <sheetData sheetId="3202">
        <row r="2">
          <cell r="A2">
            <v>0</v>
          </cell>
        </row>
      </sheetData>
      <sheetData sheetId="3203">
        <row r="2">
          <cell r="A2">
            <v>0</v>
          </cell>
        </row>
      </sheetData>
      <sheetData sheetId="3204">
        <row r="2">
          <cell r="A2">
            <v>0</v>
          </cell>
        </row>
      </sheetData>
      <sheetData sheetId="3205">
        <row r="2">
          <cell r="A2">
            <v>0</v>
          </cell>
        </row>
      </sheetData>
      <sheetData sheetId="3206">
        <row r="2">
          <cell r="A2">
            <v>0</v>
          </cell>
        </row>
      </sheetData>
      <sheetData sheetId="3207">
        <row r="2">
          <cell r="A2">
            <v>0</v>
          </cell>
        </row>
      </sheetData>
      <sheetData sheetId="3208">
        <row r="2">
          <cell r="A2">
            <v>0</v>
          </cell>
        </row>
      </sheetData>
      <sheetData sheetId="3209">
        <row r="2">
          <cell r="A2">
            <v>0</v>
          </cell>
        </row>
      </sheetData>
      <sheetData sheetId="3210">
        <row r="2">
          <cell r="A2">
            <v>0</v>
          </cell>
        </row>
      </sheetData>
      <sheetData sheetId="3211">
        <row r="2">
          <cell r="A2">
            <v>0</v>
          </cell>
        </row>
      </sheetData>
      <sheetData sheetId="3212">
        <row r="2">
          <cell r="A2">
            <v>0</v>
          </cell>
        </row>
      </sheetData>
      <sheetData sheetId="3213">
        <row r="2">
          <cell r="A2">
            <v>0</v>
          </cell>
        </row>
      </sheetData>
      <sheetData sheetId="3214">
        <row r="2">
          <cell r="A2">
            <v>0</v>
          </cell>
        </row>
      </sheetData>
      <sheetData sheetId="3215">
        <row r="2">
          <cell r="A2">
            <v>0</v>
          </cell>
        </row>
      </sheetData>
      <sheetData sheetId="3216">
        <row r="2">
          <cell r="A2">
            <v>0</v>
          </cell>
        </row>
      </sheetData>
      <sheetData sheetId="3217">
        <row r="2">
          <cell r="A2">
            <v>0</v>
          </cell>
        </row>
      </sheetData>
      <sheetData sheetId="3218">
        <row r="2">
          <cell r="A2">
            <v>0</v>
          </cell>
        </row>
      </sheetData>
      <sheetData sheetId="3219">
        <row r="2">
          <cell r="A2">
            <v>0</v>
          </cell>
        </row>
      </sheetData>
      <sheetData sheetId="3220">
        <row r="2">
          <cell r="A2">
            <v>0</v>
          </cell>
        </row>
      </sheetData>
      <sheetData sheetId="3221">
        <row r="2">
          <cell r="A2">
            <v>0</v>
          </cell>
        </row>
      </sheetData>
      <sheetData sheetId="3222">
        <row r="2">
          <cell r="A2">
            <v>0</v>
          </cell>
        </row>
      </sheetData>
      <sheetData sheetId="3223">
        <row r="2">
          <cell r="A2">
            <v>0</v>
          </cell>
        </row>
      </sheetData>
      <sheetData sheetId="3224">
        <row r="2">
          <cell r="A2">
            <v>0</v>
          </cell>
        </row>
      </sheetData>
      <sheetData sheetId="3225">
        <row r="2">
          <cell r="A2">
            <v>0</v>
          </cell>
        </row>
      </sheetData>
      <sheetData sheetId="3226">
        <row r="2">
          <cell r="A2">
            <v>0</v>
          </cell>
        </row>
      </sheetData>
      <sheetData sheetId="3227">
        <row r="2">
          <cell r="A2">
            <v>0</v>
          </cell>
        </row>
      </sheetData>
      <sheetData sheetId="3228">
        <row r="2">
          <cell r="A2">
            <v>0</v>
          </cell>
        </row>
      </sheetData>
      <sheetData sheetId="3229">
        <row r="2">
          <cell r="A2">
            <v>0</v>
          </cell>
        </row>
      </sheetData>
      <sheetData sheetId="3230">
        <row r="2">
          <cell r="A2">
            <v>0</v>
          </cell>
        </row>
      </sheetData>
      <sheetData sheetId="3231">
        <row r="2">
          <cell r="A2">
            <v>0</v>
          </cell>
        </row>
      </sheetData>
      <sheetData sheetId="3232">
        <row r="2">
          <cell r="A2">
            <v>0</v>
          </cell>
        </row>
      </sheetData>
      <sheetData sheetId="3233">
        <row r="2">
          <cell r="A2">
            <v>0</v>
          </cell>
        </row>
      </sheetData>
      <sheetData sheetId="3234">
        <row r="2">
          <cell r="A2">
            <v>0</v>
          </cell>
        </row>
      </sheetData>
      <sheetData sheetId="3235">
        <row r="2">
          <cell r="A2">
            <v>0</v>
          </cell>
        </row>
      </sheetData>
      <sheetData sheetId="3236">
        <row r="2">
          <cell r="A2">
            <v>0</v>
          </cell>
        </row>
      </sheetData>
      <sheetData sheetId="3237">
        <row r="2">
          <cell r="A2">
            <v>0</v>
          </cell>
        </row>
      </sheetData>
      <sheetData sheetId="3238">
        <row r="2">
          <cell r="A2">
            <v>0</v>
          </cell>
        </row>
      </sheetData>
      <sheetData sheetId="3239">
        <row r="2">
          <cell r="A2">
            <v>0</v>
          </cell>
        </row>
      </sheetData>
      <sheetData sheetId="3240">
        <row r="2">
          <cell r="A2">
            <v>0</v>
          </cell>
        </row>
      </sheetData>
      <sheetData sheetId="3241">
        <row r="2">
          <cell r="A2">
            <v>0</v>
          </cell>
        </row>
      </sheetData>
      <sheetData sheetId="3242">
        <row r="2">
          <cell r="A2">
            <v>0</v>
          </cell>
        </row>
      </sheetData>
      <sheetData sheetId="3243">
        <row r="2">
          <cell r="A2">
            <v>0</v>
          </cell>
        </row>
      </sheetData>
      <sheetData sheetId="3244">
        <row r="2">
          <cell r="A2">
            <v>0</v>
          </cell>
        </row>
      </sheetData>
      <sheetData sheetId="3245">
        <row r="2">
          <cell r="A2">
            <v>0</v>
          </cell>
        </row>
      </sheetData>
      <sheetData sheetId="3246">
        <row r="2">
          <cell r="A2">
            <v>0</v>
          </cell>
        </row>
      </sheetData>
      <sheetData sheetId="3247">
        <row r="2">
          <cell r="A2">
            <v>0</v>
          </cell>
        </row>
      </sheetData>
      <sheetData sheetId="3248">
        <row r="2">
          <cell r="A2">
            <v>0</v>
          </cell>
        </row>
      </sheetData>
      <sheetData sheetId="3249">
        <row r="2">
          <cell r="A2">
            <v>0</v>
          </cell>
        </row>
      </sheetData>
      <sheetData sheetId="3250">
        <row r="2">
          <cell r="A2">
            <v>0</v>
          </cell>
        </row>
      </sheetData>
      <sheetData sheetId="3251">
        <row r="2">
          <cell r="A2">
            <v>0</v>
          </cell>
        </row>
      </sheetData>
      <sheetData sheetId="3252">
        <row r="2">
          <cell r="A2">
            <v>0</v>
          </cell>
        </row>
      </sheetData>
      <sheetData sheetId="3253">
        <row r="2">
          <cell r="A2">
            <v>0</v>
          </cell>
        </row>
      </sheetData>
      <sheetData sheetId="3254">
        <row r="2">
          <cell r="A2">
            <v>0</v>
          </cell>
        </row>
      </sheetData>
      <sheetData sheetId="3255">
        <row r="2">
          <cell r="A2">
            <v>0</v>
          </cell>
        </row>
      </sheetData>
      <sheetData sheetId="3256">
        <row r="2">
          <cell r="A2">
            <v>0</v>
          </cell>
        </row>
      </sheetData>
      <sheetData sheetId="3257">
        <row r="2">
          <cell r="A2">
            <v>0</v>
          </cell>
        </row>
      </sheetData>
      <sheetData sheetId="3258">
        <row r="2">
          <cell r="A2">
            <v>0</v>
          </cell>
        </row>
      </sheetData>
      <sheetData sheetId="3259">
        <row r="2">
          <cell r="A2">
            <v>0</v>
          </cell>
        </row>
      </sheetData>
      <sheetData sheetId="3260">
        <row r="2">
          <cell r="A2">
            <v>0</v>
          </cell>
        </row>
      </sheetData>
      <sheetData sheetId="3261">
        <row r="2">
          <cell r="A2">
            <v>0</v>
          </cell>
        </row>
      </sheetData>
      <sheetData sheetId="3262">
        <row r="2">
          <cell r="A2">
            <v>0</v>
          </cell>
        </row>
      </sheetData>
      <sheetData sheetId="3263">
        <row r="2">
          <cell r="A2">
            <v>0</v>
          </cell>
        </row>
      </sheetData>
      <sheetData sheetId="3264">
        <row r="2">
          <cell r="A2">
            <v>0</v>
          </cell>
        </row>
      </sheetData>
      <sheetData sheetId="3265">
        <row r="2">
          <cell r="A2">
            <v>0</v>
          </cell>
        </row>
      </sheetData>
      <sheetData sheetId="3266">
        <row r="2">
          <cell r="A2">
            <v>0</v>
          </cell>
        </row>
      </sheetData>
      <sheetData sheetId="3267">
        <row r="2">
          <cell r="A2">
            <v>0</v>
          </cell>
        </row>
      </sheetData>
      <sheetData sheetId="3268">
        <row r="2">
          <cell r="A2">
            <v>0</v>
          </cell>
        </row>
      </sheetData>
      <sheetData sheetId="3269">
        <row r="2">
          <cell r="A2">
            <v>0</v>
          </cell>
        </row>
      </sheetData>
      <sheetData sheetId="3270">
        <row r="2">
          <cell r="A2">
            <v>0</v>
          </cell>
        </row>
      </sheetData>
      <sheetData sheetId="3271">
        <row r="2">
          <cell r="A2">
            <v>0</v>
          </cell>
        </row>
      </sheetData>
      <sheetData sheetId="3272">
        <row r="2">
          <cell r="A2">
            <v>0</v>
          </cell>
        </row>
      </sheetData>
      <sheetData sheetId="3273">
        <row r="2">
          <cell r="A2">
            <v>0</v>
          </cell>
        </row>
      </sheetData>
      <sheetData sheetId="3274">
        <row r="2">
          <cell r="A2">
            <v>0</v>
          </cell>
        </row>
      </sheetData>
      <sheetData sheetId="3275">
        <row r="2">
          <cell r="A2">
            <v>0</v>
          </cell>
        </row>
      </sheetData>
      <sheetData sheetId="3276">
        <row r="2">
          <cell r="A2">
            <v>0</v>
          </cell>
        </row>
      </sheetData>
      <sheetData sheetId="3277">
        <row r="2">
          <cell r="A2">
            <v>0</v>
          </cell>
        </row>
      </sheetData>
      <sheetData sheetId="3278">
        <row r="2">
          <cell r="A2">
            <v>0</v>
          </cell>
        </row>
      </sheetData>
      <sheetData sheetId="3279">
        <row r="2">
          <cell r="A2">
            <v>0</v>
          </cell>
        </row>
      </sheetData>
      <sheetData sheetId="3280">
        <row r="2">
          <cell r="A2">
            <v>0</v>
          </cell>
        </row>
      </sheetData>
      <sheetData sheetId="3281">
        <row r="2">
          <cell r="A2">
            <v>0</v>
          </cell>
        </row>
      </sheetData>
      <sheetData sheetId="3282">
        <row r="2">
          <cell r="A2">
            <v>0</v>
          </cell>
        </row>
      </sheetData>
      <sheetData sheetId="3283">
        <row r="2">
          <cell r="A2">
            <v>0</v>
          </cell>
        </row>
      </sheetData>
      <sheetData sheetId="3284">
        <row r="2">
          <cell r="A2">
            <v>0</v>
          </cell>
        </row>
      </sheetData>
      <sheetData sheetId="3285">
        <row r="2">
          <cell r="A2">
            <v>0</v>
          </cell>
        </row>
      </sheetData>
      <sheetData sheetId="3286">
        <row r="2">
          <cell r="A2">
            <v>0</v>
          </cell>
        </row>
      </sheetData>
      <sheetData sheetId="3287">
        <row r="2">
          <cell r="A2">
            <v>0</v>
          </cell>
        </row>
      </sheetData>
      <sheetData sheetId="3288">
        <row r="2">
          <cell r="A2">
            <v>0</v>
          </cell>
        </row>
      </sheetData>
      <sheetData sheetId="3289">
        <row r="2">
          <cell r="A2">
            <v>0</v>
          </cell>
        </row>
      </sheetData>
      <sheetData sheetId="3290">
        <row r="2">
          <cell r="A2">
            <v>0</v>
          </cell>
        </row>
      </sheetData>
      <sheetData sheetId="3291">
        <row r="2">
          <cell r="A2">
            <v>0</v>
          </cell>
        </row>
      </sheetData>
      <sheetData sheetId="3292">
        <row r="2">
          <cell r="A2">
            <v>0</v>
          </cell>
        </row>
      </sheetData>
      <sheetData sheetId="3293">
        <row r="2">
          <cell r="A2">
            <v>0</v>
          </cell>
        </row>
      </sheetData>
      <sheetData sheetId="3294">
        <row r="2">
          <cell r="A2">
            <v>0</v>
          </cell>
        </row>
      </sheetData>
      <sheetData sheetId="3295">
        <row r="2">
          <cell r="A2">
            <v>0</v>
          </cell>
        </row>
      </sheetData>
      <sheetData sheetId="3296">
        <row r="2">
          <cell r="A2">
            <v>0</v>
          </cell>
        </row>
      </sheetData>
      <sheetData sheetId="3297">
        <row r="2">
          <cell r="A2">
            <v>0</v>
          </cell>
        </row>
      </sheetData>
      <sheetData sheetId="3298">
        <row r="2">
          <cell r="A2">
            <v>0</v>
          </cell>
        </row>
      </sheetData>
      <sheetData sheetId="3299">
        <row r="2">
          <cell r="A2">
            <v>0</v>
          </cell>
        </row>
      </sheetData>
      <sheetData sheetId="3300">
        <row r="2">
          <cell r="A2">
            <v>0</v>
          </cell>
        </row>
      </sheetData>
      <sheetData sheetId="3301">
        <row r="2">
          <cell r="A2">
            <v>0</v>
          </cell>
        </row>
      </sheetData>
      <sheetData sheetId="3302">
        <row r="2">
          <cell r="A2">
            <v>0</v>
          </cell>
        </row>
      </sheetData>
      <sheetData sheetId="3303">
        <row r="2">
          <cell r="A2">
            <v>0</v>
          </cell>
        </row>
      </sheetData>
      <sheetData sheetId="3304">
        <row r="2">
          <cell r="A2">
            <v>0</v>
          </cell>
        </row>
      </sheetData>
      <sheetData sheetId="3305">
        <row r="2">
          <cell r="A2">
            <v>0</v>
          </cell>
        </row>
      </sheetData>
      <sheetData sheetId="3306">
        <row r="2">
          <cell r="A2">
            <v>0</v>
          </cell>
        </row>
      </sheetData>
      <sheetData sheetId="3307">
        <row r="2">
          <cell r="A2">
            <v>0</v>
          </cell>
        </row>
      </sheetData>
      <sheetData sheetId="3308">
        <row r="2">
          <cell r="A2">
            <v>0</v>
          </cell>
        </row>
      </sheetData>
      <sheetData sheetId="3309">
        <row r="2">
          <cell r="A2">
            <v>0</v>
          </cell>
        </row>
      </sheetData>
      <sheetData sheetId="3310">
        <row r="2">
          <cell r="A2">
            <v>0</v>
          </cell>
        </row>
      </sheetData>
      <sheetData sheetId="3311">
        <row r="2">
          <cell r="A2">
            <v>0</v>
          </cell>
        </row>
      </sheetData>
      <sheetData sheetId="3312">
        <row r="2">
          <cell r="A2">
            <v>0</v>
          </cell>
        </row>
      </sheetData>
      <sheetData sheetId="3313">
        <row r="2">
          <cell r="A2">
            <v>0</v>
          </cell>
        </row>
      </sheetData>
      <sheetData sheetId="3314">
        <row r="2">
          <cell r="A2">
            <v>0</v>
          </cell>
        </row>
      </sheetData>
      <sheetData sheetId="3315">
        <row r="2">
          <cell r="A2">
            <v>0</v>
          </cell>
        </row>
      </sheetData>
      <sheetData sheetId="3316">
        <row r="2">
          <cell r="A2">
            <v>0</v>
          </cell>
        </row>
      </sheetData>
      <sheetData sheetId="3317">
        <row r="2">
          <cell r="A2">
            <v>0</v>
          </cell>
        </row>
      </sheetData>
      <sheetData sheetId="3318">
        <row r="2">
          <cell r="A2">
            <v>0</v>
          </cell>
        </row>
      </sheetData>
      <sheetData sheetId="3319">
        <row r="2">
          <cell r="A2">
            <v>0</v>
          </cell>
        </row>
      </sheetData>
      <sheetData sheetId="3320">
        <row r="2">
          <cell r="A2">
            <v>0</v>
          </cell>
        </row>
      </sheetData>
      <sheetData sheetId="3321">
        <row r="2">
          <cell r="A2">
            <v>0</v>
          </cell>
        </row>
      </sheetData>
      <sheetData sheetId="3322">
        <row r="2">
          <cell r="A2">
            <v>0</v>
          </cell>
        </row>
      </sheetData>
      <sheetData sheetId="3323">
        <row r="2">
          <cell r="A2">
            <v>0</v>
          </cell>
        </row>
      </sheetData>
      <sheetData sheetId="3324">
        <row r="2">
          <cell r="A2">
            <v>0</v>
          </cell>
        </row>
      </sheetData>
      <sheetData sheetId="3325">
        <row r="2">
          <cell r="A2">
            <v>0</v>
          </cell>
        </row>
      </sheetData>
      <sheetData sheetId="3326">
        <row r="2">
          <cell r="A2">
            <v>0</v>
          </cell>
        </row>
      </sheetData>
      <sheetData sheetId="3327">
        <row r="2">
          <cell r="A2">
            <v>0</v>
          </cell>
        </row>
      </sheetData>
      <sheetData sheetId="3328">
        <row r="2">
          <cell r="A2">
            <v>0</v>
          </cell>
        </row>
      </sheetData>
      <sheetData sheetId="3329">
        <row r="2">
          <cell r="A2">
            <v>0</v>
          </cell>
        </row>
      </sheetData>
      <sheetData sheetId="3330">
        <row r="2">
          <cell r="A2">
            <v>0</v>
          </cell>
        </row>
      </sheetData>
      <sheetData sheetId="3331">
        <row r="2">
          <cell r="A2">
            <v>0</v>
          </cell>
        </row>
      </sheetData>
      <sheetData sheetId="3332">
        <row r="2">
          <cell r="A2">
            <v>0</v>
          </cell>
        </row>
      </sheetData>
      <sheetData sheetId="3333">
        <row r="2">
          <cell r="A2">
            <v>0</v>
          </cell>
        </row>
      </sheetData>
      <sheetData sheetId="3334">
        <row r="2">
          <cell r="A2">
            <v>0</v>
          </cell>
        </row>
      </sheetData>
      <sheetData sheetId="3335">
        <row r="2">
          <cell r="A2">
            <v>0</v>
          </cell>
        </row>
      </sheetData>
      <sheetData sheetId="3336">
        <row r="2">
          <cell r="A2">
            <v>0</v>
          </cell>
        </row>
      </sheetData>
      <sheetData sheetId="3337">
        <row r="2">
          <cell r="A2">
            <v>0</v>
          </cell>
        </row>
      </sheetData>
      <sheetData sheetId="3338">
        <row r="2">
          <cell r="A2">
            <v>0</v>
          </cell>
        </row>
      </sheetData>
      <sheetData sheetId="3339">
        <row r="2">
          <cell r="A2">
            <v>0</v>
          </cell>
        </row>
      </sheetData>
      <sheetData sheetId="3340">
        <row r="2">
          <cell r="A2">
            <v>0</v>
          </cell>
        </row>
      </sheetData>
      <sheetData sheetId="3341">
        <row r="2">
          <cell r="A2">
            <v>0</v>
          </cell>
        </row>
      </sheetData>
      <sheetData sheetId="3342">
        <row r="2">
          <cell r="A2">
            <v>0</v>
          </cell>
        </row>
      </sheetData>
      <sheetData sheetId="3343">
        <row r="2">
          <cell r="A2">
            <v>0</v>
          </cell>
        </row>
      </sheetData>
      <sheetData sheetId="3344">
        <row r="2">
          <cell r="A2">
            <v>0</v>
          </cell>
        </row>
      </sheetData>
      <sheetData sheetId="3345">
        <row r="2">
          <cell r="A2">
            <v>0</v>
          </cell>
        </row>
      </sheetData>
      <sheetData sheetId="3346">
        <row r="2">
          <cell r="A2">
            <v>0</v>
          </cell>
        </row>
      </sheetData>
      <sheetData sheetId="3347">
        <row r="2">
          <cell r="A2">
            <v>0</v>
          </cell>
        </row>
      </sheetData>
      <sheetData sheetId="3348">
        <row r="2">
          <cell r="A2">
            <v>0</v>
          </cell>
        </row>
      </sheetData>
      <sheetData sheetId="3349">
        <row r="2">
          <cell r="A2">
            <v>0</v>
          </cell>
        </row>
      </sheetData>
      <sheetData sheetId="3350">
        <row r="2">
          <cell r="A2">
            <v>0</v>
          </cell>
        </row>
      </sheetData>
      <sheetData sheetId="3351">
        <row r="2">
          <cell r="A2">
            <v>0</v>
          </cell>
        </row>
      </sheetData>
      <sheetData sheetId="3352">
        <row r="2">
          <cell r="A2">
            <v>0</v>
          </cell>
        </row>
      </sheetData>
      <sheetData sheetId="3353">
        <row r="2">
          <cell r="A2">
            <v>0</v>
          </cell>
        </row>
      </sheetData>
      <sheetData sheetId="3354">
        <row r="2">
          <cell r="A2">
            <v>0</v>
          </cell>
        </row>
      </sheetData>
      <sheetData sheetId="3355">
        <row r="2">
          <cell r="A2">
            <v>0</v>
          </cell>
        </row>
      </sheetData>
      <sheetData sheetId="3356">
        <row r="2">
          <cell r="A2">
            <v>0</v>
          </cell>
        </row>
      </sheetData>
      <sheetData sheetId="3357">
        <row r="2">
          <cell r="A2">
            <v>0</v>
          </cell>
        </row>
      </sheetData>
      <sheetData sheetId="3358">
        <row r="2">
          <cell r="A2">
            <v>0</v>
          </cell>
        </row>
      </sheetData>
      <sheetData sheetId="3359">
        <row r="2">
          <cell r="A2">
            <v>0</v>
          </cell>
        </row>
      </sheetData>
      <sheetData sheetId="3360">
        <row r="2">
          <cell r="A2">
            <v>0</v>
          </cell>
        </row>
      </sheetData>
      <sheetData sheetId="3361">
        <row r="2">
          <cell r="A2">
            <v>0</v>
          </cell>
        </row>
      </sheetData>
      <sheetData sheetId="3362">
        <row r="2">
          <cell r="A2">
            <v>0</v>
          </cell>
        </row>
      </sheetData>
      <sheetData sheetId="3363">
        <row r="2">
          <cell r="A2">
            <v>0</v>
          </cell>
        </row>
      </sheetData>
      <sheetData sheetId="3364">
        <row r="2">
          <cell r="A2">
            <v>0</v>
          </cell>
        </row>
      </sheetData>
      <sheetData sheetId="3365">
        <row r="2">
          <cell r="A2">
            <v>0</v>
          </cell>
        </row>
      </sheetData>
      <sheetData sheetId="3366">
        <row r="2">
          <cell r="A2">
            <v>0</v>
          </cell>
        </row>
      </sheetData>
      <sheetData sheetId="3367">
        <row r="2">
          <cell r="A2">
            <v>0</v>
          </cell>
        </row>
      </sheetData>
      <sheetData sheetId="3368">
        <row r="2">
          <cell r="A2">
            <v>0</v>
          </cell>
        </row>
      </sheetData>
      <sheetData sheetId="3369">
        <row r="2">
          <cell r="A2">
            <v>0</v>
          </cell>
        </row>
      </sheetData>
      <sheetData sheetId="3370">
        <row r="2">
          <cell r="A2">
            <v>0</v>
          </cell>
        </row>
      </sheetData>
      <sheetData sheetId="3371">
        <row r="2">
          <cell r="A2">
            <v>0</v>
          </cell>
        </row>
      </sheetData>
      <sheetData sheetId="3372">
        <row r="2">
          <cell r="A2">
            <v>0</v>
          </cell>
        </row>
      </sheetData>
      <sheetData sheetId="3373">
        <row r="2">
          <cell r="A2">
            <v>0</v>
          </cell>
        </row>
      </sheetData>
      <sheetData sheetId="3374">
        <row r="2">
          <cell r="A2">
            <v>0</v>
          </cell>
        </row>
      </sheetData>
      <sheetData sheetId="3375">
        <row r="2">
          <cell r="A2">
            <v>0</v>
          </cell>
        </row>
      </sheetData>
      <sheetData sheetId="3376">
        <row r="2">
          <cell r="A2">
            <v>0</v>
          </cell>
        </row>
      </sheetData>
      <sheetData sheetId="3377">
        <row r="2">
          <cell r="A2">
            <v>0</v>
          </cell>
        </row>
      </sheetData>
      <sheetData sheetId="3378">
        <row r="2">
          <cell r="A2">
            <v>0</v>
          </cell>
        </row>
      </sheetData>
      <sheetData sheetId="3379">
        <row r="2">
          <cell r="A2">
            <v>0</v>
          </cell>
        </row>
      </sheetData>
      <sheetData sheetId="3380">
        <row r="2">
          <cell r="A2">
            <v>0</v>
          </cell>
        </row>
      </sheetData>
      <sheetData sheetId="3381">
        <row r="2">
          <cell r="A2">
            <v>0</v>
          </cell>
        </row>
      </sheetData>
      <sheetData sheetId="3382">
        <row r="2">
          <cell r="A2">
            <v>0</v>
          </cell>
        </row>
      </sheetData>
      <sheetData sheetId="3383">
        <row r="2">
          <cell r="A2">
            <v>0</v>
          </cell>
        </row>
      </sheetData>
      <sheetData sheetId="3384">
        <row r="2">
          <cell r="A2">
            <v>0</v>
          </cell>
        </row>
      </sheetData>
      <sheetData sheetId="3385">
        <row r="2">
          <cell r="A2">
            <v>0</v>
          </cell>
        </row>
      </sheetData>
      <sheetData sheetId="3386">
        <row r="2">
          <cell r="A2">
            <v>0</v>
          </cell>
        </row>
      </sheetData>
      <sheetData sheetId="3387">
        <row r="2">
          <cell r="A2">
            <v>0</v>
          </cell>
        </row>
      </sheetData>
      <sheetData sheetId="3388">
        <row r="2">
          <cell r="A2">
            <v>0</v>
          </cell>
        </row>
      </sheetData>
      <sheetData sheetId="3389">
        <row r="2">
          <cell r="A2">
            <v>0</v>
          </cell>
        </row>
      </sheetData>
      <sheetData sheetId="3390">
        <row r="2">
          <cell r="A2">
            <v>0</v>
          </cell>
        </row>
      </sheetData>
      <sheetData sheetId="3391">
        <row r="2">
          <cell r="A2">
            <v>0</v>
          </cell>
        </row>
      </sheetData>
      <sheetData sheetId="3392">
        <row r="2">
          <cell r="A2">
            <v>0</v>
          </cell>
        </row>
      </sheetData>
      <sheetData sheetId="3393">
        <row r="2">
          <cell r="A2">
            <v>0</v>
          </cell>
        </row>
      </sheetData>
      <sheetData sheetId="3394">
        <row r="2">
          <cell r="A2">
            <v>0</v>
          </cell>
        </row>
      </sheetData>
      <sheetData sheetId="3395">
        <row r="2">
          <cell r="A2">
            <v>0</v>
          </cell>
        </row>
      </sheetData>
      <sheetData sheetId="3396">
        <row r="2">
          <cell r="A2">
            <v>0</v>
          </cell>
        </row>
      </sheetData>
      <sheetData sheetId="3397">
        <row r="2">
          <cell r="A2">
            <v>0</v>
          </cell>
        </row>
      </sheetData>
      <sheetData sheetId="3398">
        <row r="2">
          <cell r="A2">
            <v>0</v>
          </cell>
        </row>
      </sheetData>
      <sheetData sheetId="3399">
        <row r="2">
          <cell r="A2">
            <v>0</v>
          </cell>
        </row>
      </sheetData>
      <sheetData sheetId="3400">
        <row r="2">
          <cell r="A2">
            <v>0</v>
          </cell>
        </row>
      </sheetData>
      <sheetData sheetId="3401">
        <row r="2">
          <cell r="A2">
            <v>0</v>
          </cell>
        </row>
      </sheetData>
      <sheetData sheetId="3402">
        <row r="2">
          <cell r="A2">
            <v>0</v>
          </cell>
        </row>
      </sheetData>
      <sheetData sheetId="3403">
        <row r="2">
          <cell r="A2">
            <v>0</v>
          </cell>
        </row>
      </sheetData>
      <sheetData sheetId="3404">
        <row r="2">
          <cell r="A2">
            <v>0</v>
          </cell>
        </row>
      </sheetData>
      <sheetData sheetId="3405">
        <row r="2">
          <cell r="A2">
            <v>0</v>
          </cell>
        </row>
      </sheetData>
      <sheetData sheetId="3406">
        <row r="2">
          <cell r="A2">
            <v>0</v>
          </cell>
        </row>
      </sheetData>
      <sheetData sheetId="3407">
        <row r="2">
          <cell r="A2">
            <v>0</v>
          </cell>
        </row>
      </sheetData>
      <sheetData sheetId="3408">
        <row r="2">
          <cell r="A2">
            <v>0</v>
          </cell>
        </row>
      </sheetData>
      <sheetData sheetId="3409">
        <row r="2">
          <cell r="A2">
            <v>0</v>
          </cell>
        </row>
      </sheetData>
      <sheetData sheetId="3410">
        <row r="2">
          <cell r="A2">
            <v>0</v>
          </cell>
        </row>
      </sheetData>
      <sheetData sheetId="3411">
        <row r="2">
          <cell r="A2">
            <v>0</v>
          </cell>
        </row>
      </sheetData>
      <sheetData sheetId="3412">
        <row r="2">
          <cell r="A2">
            <v>0</v>
          </cell>
        </row>
      </sheetData>
      <sheetData sheetId="3413">
        <row r="2">
          <cell r="A2">
            <v>0</v>
          </cell>
        </row>
      </sheetData>
      <sheetData sheetId="3414">
        <row r="2">
          <cell r="A2">
            <v>0</v>
          </cell>
        </row>
      </sheetData>
      <sheetData sheetId="3415">
        <row r="2">
          <cell r="A2">
            <v>0</v>
          </cell>
        </row>
      </sheetData>
      <sheetData sheetId="3416">
        <row r="2">
          <cell r="A2">
            <v>0</v>
          </cell>
        </row>
      </sheetData>
      <sheetData sheetId="3417">
        <row r="2">
          <cell r="A2">
            <v>0</v>
          </cell>
        </row>
      </sheetData>
      <sheetData sheetId="3418">
        <row r="2">
          <cell r="A2">
            <v>0</v>
          </cell>
        </row>
      </sheetData>
      <sheetData sheetId="3419">
        <row r="2">
          <cell r="A2">
            <v>0</v>
          </cell>
        </row>
      </sheetData>
      <sheetData sheetId="3420">
        <row r="2">
          <cell r="A2">
            <v>0</v>
          </cell>
        </row>
      </sheetData>
      <sheetData sheetId="3421">
        <row r="2">
          <cell r="A2">
            <v>0</v>
          </cell>
        </row>
      </sheetData>
      <sheetData sheetId="3422">
        <row r="2">
          <cell r="A2">
            <v>0</v>
          </cell>
        </row>
      </sheetData>
      <sheetData sheetId="3423">
        <row r="2">
          <cell r="A2">
            <v>0</v>
          </cell>
        </row>
      </sheetData>
      <sheetData sheetId="3424">
        <row r="2">
          <cell r="A2">
            <v>0</v>
          </cell>
        </row>
      </sheetData>
      <sheetData sheetId="3425">
        <row r="2">
          <cell r="A2">
            <v>0</v>
          </cell>
        </row>
      </sheetData>
      <sheetData sheetId="3426">
        <row r="2">
          <cell r="A2">
            <v>0</v>
          </cell>
        </row>
      </sheetData>
      <sheetData sheetId="3427">
        <row r="2">
          <cell r="A2">
            <v>0</v>
          </cell>
        </row>
      </sheetData>
      <sheetData sheetId="3428">
        <row r="2">
          <cell r="A2">
            <v>0</v>
          </cell>
        </row>
      </sheetData>
      <sheetData sheetId="3429">
        <row r="2">
          <cell r="A2">
            <v>0</v>
          </cell>
        </row>
      </sheetData>
      <sheetData sheetId="3430">
        <row r="2">
          <cell r="A2">
            <v>0</v>
          </cell>
        </row>
      </sheetData>
      <sheetData sheetId="3431">
        <row r="2">
          <cell r="A2">
            <v>0</v>
          </cell>
        </row>
      </sheetData>
      <sheetData sheetId="3432">
        <row r="2">
          <cell r="A2">
            <v>0</v>
          </cell>
        </row>
      </sheetData>
      <sheetData sheetId="3433">
        <row r="2">
          <cell r="A2">
            <v>0</v>
          </cell>
        </row>
      </sheetData>
      <sheetData sheetId="3434">
        <row r="2">
          <cell r="A2">
            <v>0</v>
          </cell>
        </row>
      </sheetData>
      <sheetData sheetId="3435">
        <row r="2">
          <cell r="A2">
            <v>0</v>
          </cell>
        </row>
      </sheetData>
      <sheetData sheetId="3436">
        <row r="2">
          <cell r="A2">
            <v>0</v>
          </cell>
        </row>
      </sheetData>
      <sheetData sheetId="3437">
        <row r="2">
          <cell r="A2">
            <v>0</v>
          </cell>
        </row>
      </sheetData>
      <sheetData sheetId="3438">
        <row r="2">
          <cell r="A2">
            <v>0</v>
          </cell>
        </row>
      </sheetData>
      <sheetData sheetId="3439">
        <row r="2">
          <cell r="A2">
            <v>0</v>
          </cell>
        </row>
      </sheetData>
      <sheetData sheetId="3440">
        <row r="2">
          <cell r="A2">
            <v>0</v>
          </cell>
        </row>
      </sheetData>
      <sheetData sheetId="3441">
        <row r="2">
          <cell r="A2">
            <v>0</v>
          </cell>
        </row>
      </sheetData>
      <sheetData sheetId="3442">
        <row r="2">
          <cell r="A2">
            <v>0</v>
          </cell>
        </row>
      </sheetData>
      <sheetData sheetId="3443">
        <row r="2">
          <cell r="A2">
            <v>0</v>
          </cell>
        </row>
      </sheetData>
      <sheetData sheetId="3444">
        <row r="2">
          <cell r="A2">
            <v>0</v>
          </cell>
        </row>
      </sheetData>
      <sheetData sheetId="3445">
        <row r="2">
          <cell r="A2">
            <v>0</v>
          </cell>
        </row>
      </sheetData>
      <sheetData sheetId="3446">
        <row r="2">
          <cell r="A2">
            <v>0</v>
          </cell>
        </row>
      </sheetData>
      <sheetData sheetId="3447">
        <row r="2">
          <cell r="A2">
            <v>0</v>
          </cell>
        </row>
      </sheetData>
      <sheetData sheetId="3448">
        <row r="2">
          <cell r="A2">
            <v>0</v>
          </cell>
        </row>
      </sheetData>
      <sheetData sheetId="3449">
        <row r="2">
          <cell r="A2">
            <v>0</v>
          </cell>
        </row>
      </sheetData>
      <sheetData sheetId="3450">
        <row r="2">
          <cell r="A2">
            <v>0</v>
          </cell>
        </row>
      </sheetData>
      <sheetData sheetId="3451">
        <row r="2">
          <cell r="A2">
            <v>0</v>
          </cell>
        </row>
      </sheetData>
      <sheetData sheetId="3452">
        <row r="2">
          <cell r="A2">
            <v>0</v>
          </cell>
        </row>
      </sheetData>
      <sheetData sheetId="3453">
        <row r="2">
          <cell r="A2">
            <v>0</v>
          </cell>
        </row>
      </sheetData>
      <sheetData sheetId="3454">
        <row r="2">
          <cell r="A2">
            <v>0</v>
          </cell>
        </row>
      </sheetData>
      <sheetData sheetId="3455">
        <row r="2">
          <cell r="A2">
            <v>0</v>
          </cell>
        </row>
      </sheetData>
      <sheetData sheetId="3456">
        <row r="2">
          <cell r="A2">
            <v>0</v>
          </cell>
        </row>
      </sheetData>
      <sheetData sheetId="3457">
        <row r="2">
          <cell r="A2">
            <v>0</v>
          </cell>
        </row>
      </sheetData>
      <sheetData sheetId="3458">
        <row r="2">
          <cell r="A2">
            <v>0</v>
          </cell>
        </row>
      </sheetData>
      <sheetData sheetId="3459">
        <row r="2">
          <cell r="A2">
            <v>0</v>
          </cell>
        </row>
      </sheetData>
      <sheetData sheetId="3460">
        <row r="2">
          <cell r="A2">
            <v>0</v>
          </cell>
        </row>
      </sheetData>
      <sheetData sheetId="3461">
        <row r="2">
          <cell r="A2">
            <v>0</v>
          </cell>
        </row>
      </sheetData>
      <sheetData sheetId="3462">
        <row r="2">
          <cell r="A2">
            <v>0</v>
          </cell>
        </row>
      </sheetData>
      <sheetData sheetId="3463">
        <row r="2">
          <cell r="A2">
            <v>0</v>
          </cell>
        </row>
      </sheetData>
      <sheetData sheetId="3464">
        <row r="2">
          <cell r="A2">
            <v>0</v>
          </cell>
        </row>
      </sheetData>
      <sheetData sheetId="3465">
        <row r="2">
          <cell r="A2">
            <v>0</v>
          </cell>
        </row>
      </sheetData>
      <sheetData sheetId="3466">
        <row r="2">
          <cell r="A2">
            <v>0</v>
          </cell>
        </row>
      </sheetData>
      <sheetData sheetId="3467">
        <row r="2">
          <cell r="A2">
            <v>0</v>
          </cell>
        </row>
      </sheetData>
      <sheetData sheetId="3468">
        <row r="2">
          <cell r="A2">
            <v>0</v>
          </cell>
        </row>
      </sheetData>
      <sheetData sheetId="3469">
        <row r="2">
          <cell r="A2">
            <v>0</v>
          </cell>
        </row>
      </sheetData>
      <sheetData sheetId="3470">
        <row r="2">
          <cell r="A2">
            <v>0</v>
          </cell>
        </row>
      </sheetData>
      <sheetData sheetId="3471">
        <row r="2">
          <cell r="A2">
            <v>0</v>
          </cell>
        </row>
      </sheetData>
      <sheetData sheetId="3472">
        <row r="2">
          <cell r="A2">
            <v>0</v>
          </cell>
        </row>
      </sheetData>
      <sheetData sheetId="3473">
        <row r="2">
          <cell r="A2">
            <v>0</v>
          </cell>
        </row>
      </sheetData>
      <sheetData sheetId="3474">
        <row r="2">
          <cell r="A2">
            <v>0</v>
          </cell>
        </row>
      </sheetData>
      <sheetData sheetId="3475">
        <row r="2">
          <cell r="A2">
            <v>0</v>
          </cell>
        </row>
      </sheetData>
      <sheetData sheetId="3476">
        <row r="2">
          <cell r="A2">
            <v>0</v>
          </cell>
        </row>
      </sheetData>
      <sheetData sheetId="3477">
        <row r="2">
          <cell r="A2">
            <v>0</v>
          </cell>
        </row>
      </sheetData>
      <sheetData sheetId="3478">
        <row r="2">
          <cell r="A2">
            <v>0</v>
          </cell>
        </row>
      </sheetData>
      <sheetData sheetId="3479">
        <row r="2">
          <cell r="A2">
            <v>0</v>
          </cell>
        </row>
      </sheetData>
      <sheetData sheetId="3480">
        <row r="2">
          <cell r="A2">
            <v>0</v>
          </cell>
        </row>
      </sheetData>
      <sheetData sheetId="3481">
        <row r="2">
          <cell r="A2">
            <v>0</v>
          </cell>
        </row>
      </sheetData>
      <sheetData sheetId="3482">
        <row r="2">
          <cell r="A2">
            <v>0</v>
          </cell>
        </row>
      </sheetData>
      <sheetData sheetId="3483">
        <row r="2">
          <cell r="A2">
            <v>0</v>
          </cell>
        </row>
      </sheetData>
      <sheetData sheetId="3484">
        <row r="2">
          <cell r="A2">
            <v>0</v>
          </cell>
        </row>
      </sheetData>
      <sheetData sheetId="3485">
        <row r="2">
          <cell r="A2">
            <v>0</v>
          </cell>
        </row>
      </sheetData>
      <sheetData sheetId="3486">
        <row r="2">
          <cell r="A2">
            <v>0</v>
          </cell>
        </row>
      </sheetData>
      <sheetData sheetId="3487">
        <row r="2">
          <cell r="A2">
            <v>0</v>
          </cell>
        </row>
      </sheetData>
      <sheetData sheetId="3488">
        <row r="2">
          <cell r="A2">
            <v>0</v>
          </cell>
        </row>
      </sheetData>
      <sheetData sheetId="3489">
        <row r="2">
          <cell r="A2">
            <v>0</v>
          </cell>
        </row>
      </sheetData>
      <sheetData sheetId="3490">
        <row r="2">
          <cell r="A2">
            <v>0</v>
          </cell>
        </row>
      </sheetData>
      <sheetData sheetId="3491">
        <row r="2">
          <cell r="A2">
            <v>0</v>
          </cell>
        </row>
      </sheetData>
      <sheetData sheetId="3492">
        <row r="2">
          <cell r="A2">
            <v>0</v>
          </cell>
        </row>
      </sheetData>
      <sheetData sheetId="3493">
        <row r="2">
          <cell r="A2">
            <v>0</v>
          </cell>
        </row>
      </sheetData>
      <sheetData sheetId="3494">
        <row r="2">
          <cell r="A2">
            <v>0</v>
          </cell>
        </row>
      </sheetData>
      <sheetData sheetId="3495">
        <row r="2">
          <cell r="A2">
            <v>0</v>
          </cell>
        </row>
      </sheetData>
      <sheetData sheetId="3496">
        <row r="2">
          <cell r="A2">
            <v>0</v>
          </cell>
        </row>
      </sheetData>
      <sheetData sheetId="3497">
        <row r="2">
          <cell r="A2">
            <v>0</v>
          </cell>
        </row>
      </sheetData>
      <sheetData sheetId="3498">
        <row r="2">
          <cell r="A2">
            <v>0</v>
          </cell>
        </row>
      </sheetData>
      <sheetData sheetId="3499">
        <row r="2">
          <cell r="A2">
            <v>0</v>
          </cell>
        </row>
      </sheetData>
      <sheetData sheetId="3500"/>
      <sheetData sheetId="3501"/>
      <sheetData sheetId="3502"/>
      <sheetData sheetId="3503">
        <row r="2">
          <cell r="A2">
            <v>0</v>
          </cell>
        </row>
      </sheetData>
      <sheetData sheetId="3504"/>
      <sheetData sheetId="3505"/>
      <sheetData sheetId="3506"/>
      <sheetData sheetId="3507"/>
      <sheetData sheetId="3508"/>
      <sheetData sheetId="3509"/>
      <sheetData sheetId="3510"/>
      <sheetData sheetId="3511">
        <row r="2">
          <cell r="A2">
            <v>0</v>
          </cell>
        </row>
      </sheetData>
      <sheetData sheetId="3512">
        <row r="2">
          <cell r="A2">
            <v>0</v>
          </cell>
        </row>
      </sheetData>
      <sheetData sheetId="3513">
        <row r="2">
          <cell r="A2">
            <v>0</v>
          </cell>
        </row>
      </sheetData>
      <sheetData sheetId="3514">
        <row r="2">
          <cell r="A2">
            <v>0</v>
          </cell>
        </row>
      </sheetData>
      <sheetData sheetId="3515">
        <row r="2">
          <cell r="A2">
            <v>0</v>
          </cell>
        </row>
      </sheetData>
      <sheetData sheetId="3516">
        <row r="2">
          <cell r="A2">
            <v>0</v>
          </cell>
        </row>
      </sheetData>
      <sheetData sheetId="3517">
        <row r="2">
          <cell r="A2">
            <v>0</v>
          </cell>
        </row>
      </sheetData>
      <sheetData sheetId="3518"/>
      <sheetData sheetId="3519">
        <row r="2">
          <cell r="A2">
            <v>0</v>
          </cell>
        </row>
      </sheetData>
      <sheetData sheetId="3520">
        <row r="2">
          <cell r="A2">
            <v>0</v>
          </cell>
        </row>
      </sheetData>
      <sheetData sheetId="3521">
        <row r="2">
          <cell r="A2">
            <v>0</v>
          </cell>
        </row>
      </sheetData>
      <sheetData sheetId="3522">
        <row r="2">
          <cell r="A2">
            <v>0</v>
          </cell>
        </row>
      </sheetData>
      <sheetData sheetId="3523">
        <row r="2">
          <cell r="A2">
            <v>0</v>
          </cell>
        </row>
      </sheetData>
      <sheetData sheetId="3524">
        <row r="2">
          <cell r="A2">
            <v>0</v>
          </cell>
        </row>
      </sheetData>
      <sheetData sheetId="3525">
        <row r="2">
          <cell r="A2">
            <v>0</v>
          </cell>
        </row>
      </sheetData>
      <sheetData sheetId="3526">
        <row r="2">
          <cell r="A2">
            <v>0</v>
          </cell>
        </row>
      </sheetData>
      <sheetData sheetId="3527">
        <row r="2">
          <cell r="A2">
            <v>0</v>
          </cell>
        </row>
      </sheetData>
      <sheetData sheetId="3528">
        <row r="2">
          <cell r="A2">
            <v>0</v>
          </cell>
        </row>
      </sheetData>
      <sheetData sheetId="3529">
        <row r="2">
          <cell r="A2">
            <v>0</v>
          </cell>
        </row>
      </sheetData>
      <sheetData sheetId="3530">
        <row r="2">
          <cell r="A2">
            <v>0</v>
          </cell>
        </row>
      </sheetData>
      <sheetData sheetId="3531">
        <row r="2">
          <cell r="A2">
            <v>0</v>
          </cell>
        </row>
      </sheetData>
      <sheetData sheetId="3532">
        <row r="2">
          <cell r="A2">
            <v>0</v>
          </cell>
        </row>
      </sheetData>
      <sheetData sheetId="3533">
        <row r="2">
          <cell r="A2">
            <v>0</v>
          </cell>
        </row>
      </sheetData>
      <sheetData sheetId="3534">
        <row r="2">
          <cell r="A2">
            <v>0</v>
          </cell>
        </row>
      </sheetData>
      <sheetData sheetId="3535">
        <row r="2">
          <cell r="A2">
            <v>0</v>
          </cell>
        </row>
      </sheetData>
      <sheetData sheetId="3536">
        <row r="2">
          <cell r="A2">
            <v>0</v>
          </cell>
        </row>
      </sheetData>
      <sheetData sheetId="3537">
        <row r="2">
          <cell r="A2">
            <v>0</v>
          </cell>
        </row>
      </sheetData>
      <sheetData sheetId="3538">
        <row r="2">
          <cell r="A2">
            <v>0</v>
          </cell>
        </row>
      </sheetData>
      <sheetData sheetId="3539">
        <row r="2">
          <cell r="A2">
            <v>0</v>
          </cell>
        </row>
      </sheetData>
      <sheetData sheetId="3540">
        <row r="2">
          <cell r="A2">
            <v>0</v>
          </cell>
        </row>
      </sheetData>
      <sheetData sheetId="3541">
        <row r="2">
          <cell r="A2">
            <v>0</v>
          </cell>
        </row>
      </sheetData>
      <sheetData sheetId="3542">
        <row r="2">
          <cell r="A2">
            <v>0</v>
          </cell>
        </row>
      </sheetData>
      <sheetData sheetId="3543">
        <row r="2">
          <cell r="A2">
            <v>0</v>
          </cell>
        </row>
      </sheetData>
      <sheetData sheetId="3544">
        <row r="2">
          <cell r="A2">
            <v>0</v>
          </cell>
        </row>
      </sheetData>
      <sheetData sheetId="3545">
        <row r="2">
          <cell r="A2">
            <v>0</v>
          </cell>
        </row>
      </sheetData>
      <sheetData sheetId="3546">
        <row r="2">
          <cell r="A2">
            <v>0</v>
          </cell>
        </row>
      </sheetData>
      <sheetData sheetId="3547">
        <row r="2">
          <cell r="A2">
            <v>0</v>
          </cell>
        </row>
      </sheetData>
      <sheetData sheetId="3548">
        <row r="2">
          <cell r="A2">
            <v>0</v>
          </cell>
        </row>
      </sheetData>
      <sheetData sheetId="3549">
        <row r="2">
          <cell r="A2">
            <v>0</v>
          </cell>
        </row>
      </sheetData>
      <sheetData sheetId="3550">
        <row r="2">
          <cell r="A2">
            <v>0</v>
          </cell>
        </row>
      </sheetData>
      <sheetData sheetId="3551">
        <row r="2">
          <cell r="A2">
            <v>0</v>
          </cell>
        </row>
      </sheetData>
      <sheetData sheetId="3552">
        <row r="2">
          <cell r="A2">
            <v>0</v>
          </cell>
        </row>
      </sheetData>
      <sheetData sheetId="3553">
        <row r="2">
          <cell r="A2">
            <v>0</v>
          </cell>
        </row>
      </sheetData>
      <sheetData sheetId="3554">
        <row r="2">
          <cell r="A2">
            <v>0</v>
          </cell>
        </row>
      </sheetData>
      <sheetData sheetId="3555">
        <row r="2">
          <cell r="A2">
            <v>0</v>
          </cell>
        </row>
      </sheetData>
      <sheetData sheetId="3556">
        <row r="2">
          <cell r="A2">
            <v>0</v>
          </cell>
        </row>
      </sheetData>
      <sheetData sheetId="3557">
        <row r="2">
          <cell r="A2">
            <v>0</v>
          </cell>
        </row>
      </sheetData>
      <sheetData sheetId="3558">
        <row r="2">
          <cell r="A2">
            <v>0</v>
          </cell>
        </row>
      </sheetData>
      <sheetData sheetId="3559">
        <row r="2">
          <cell r="A2">
            <v>0</v>
          </cell>
        </row>
      </sheetData>
      <sheetData sheetId="3560">
        <row r="2">
          <cell r="A2">
            <v>0</v>
          </cell>
        </row>
      </sheetData>
      <sheetData sheetId="3561">
        <row r="2">
          <cell r="A2">
            <v>0</v>
          </cell>
        </row>
      </sheetData>
      <sheetData sheetId="3562">
        <row r="2">
          <cell r="A2">
            <v>0</v>
          </cell>
        </row>
      </sheetData>
      <sheetData sheetId="3563">
        <row r="2">
          <cell r="A2">
            <v>0</v>
          </cell>
        </row>
      </sheetData>
      <sheetData sheetId="3564">
        <row r="2">
          <cell r="A2">
            <v>0</v>
          </cell>
        </row>
      </sheetData>
      <sheetData sheetId="3565">
        <row r="2">
          <cell r="A2">
            <v>0</v>
          </cell>
        </row>
      </sheetData>
      <sheetData sheetId="3566">
        <row r="2">
          <cell r="A2">
            <v>0</v>
          </cell>
        </row>
      </sheetData>
      <sheetData sheetId="3567">
        <row r="2">
          <cell r="A2">
            <v>0</v>
          </cell>
        </row>
      </sheetData>
      <sheetData sheetId="3568">
        <row r="2">
          <cell r="A2">
            <v>0</v>
          </cell>
        </row>
      </sheetData>
      <sheetData sheetId="3569">
        <row r="2">
          <cell r="A2">
            <v>0</v>
          </cell>
        </row>
      </sheetData>
      <sheetData sheetId="3570">
        <row r="2">
          <cell r="A2">
            <v>0</v>
          </cell>
        </row>
      </sheetData>
      <sheetData sheetId="3571">
        <row r="2">
          <cell r="A2">
            <v>0</v>
          </cell>
        </row>
      </sheetData>
      <sheetData sheetId="3572">
        <row r="2">
          <cell r="A2">
            <v>0</v>
          </cell>
        </row>
      </sheetData>
      <sheetData sheetId="3573">
        <row r="2">
          <cell r="A2">
            <v>0</v>
          </cell>
        </row>
      </sheetData>
      <sheetData sheetId="3574">
        <row r="2">
          <cell r="A2">
            <v>0</v>
          </cell>
        </row>
      </sheetData>
      <sheetData sheetId="3575">
        <row r="2">
          <cell r="A2">
            <v>0</v>
          </cell>
        </row>
      </sheetData>
      <sheetData sheetId="3576">
        <row r="2">
          <cell r="A2">
            <v>0</v>
          </cell>
        </row>
      </sheetData>
      <sheetData sheetId="3577">
        <row r="2">
          <cell r="A2">
            <v>0</v>
          </cell>
        </row>
      </sheetData>
      <sheetData sheetId="3578">
        <row r="2">
          <cell r="A2">
            <v>0</v>
          </cell>
        </row>
      </sheetData>
      <sheetData sheetId="3579">
        <row r="2">
          <cell r="A2">
            <v>0</v>
          </cell>
        </row>
      </sheetData>
      <sheetData sheetId="3580">
        <row r="2">
          <cell r="A2">
            <v>0</v>
          </cell>
        </row>
      </sheetData>
      <sheetData sheetId="3581">
        <row r="2">
          <cell r="A2">
            <v>0</v>
          </cell>
        </row>
      </sheetData>
      <sheetData sheetId="3582">
        <row r="2">
          <cell r="A2">
            <v>0</v>
          </cell>
        </row>
      </sheetData>
      <sheetData sheetId="3583">
        <row r="2">
          <cell r="A2">
            <v>0</v>
          </cell>
        </row>
      </sheetData>
      <sheetData sheetId="3584">
        <row r="2">
          <cell r="A2">
            <v>0</v>
          </cell>
        </row>
      </sheetData>
      <sheetData sheetId="3585">
        <row r="2">
          <cell r="A2">
            <v>0</v>
          </cell>
        </row>
      </sheetData>
      <sheetData sheetId="3586">
        <row r="2">
          <cell r="A2">
            <v>0</v>
          </cell>
        </row>
      </sheetData>
      <sheetData sheetId="3587">
        <row r="2">
          <cell r="A2">
            <v>0</v>
          </cell>
        </row>
      </sheetData>
      <sheetData sheetId="3588">
        <row r="2">
          <cell r="A2">
            <v>0</v>
          </cell>
        </row>
      </sheetData>
      <sheetData sheetId="3589">
        <row r="2">
          <cell r="A2">
            <v>0</v>
          </cell>
        </row>
      </sheetData>
      <sheetData sheetId="3590">
        <row r="2">
          <cell r="A2">
            <v>0</v>
          </cell>
        </row>
      </sheetData>
      <sheetData sheetId="3591">
        <row r="2">
          <cell r="A2">
            <v>0</v>
          </cell>
        </row>
      </sheetData>
      <sheetData sheetId="3592">
        <row r="2">
          <cell r="A2">
            <v>0</v>
          </cell>
        </row>
      </sheetData>
      <sheetData sheetId="3593">
        <row r="2">
          <cell r="A2">
            <v>0</v>
          </cell>
        </row>
      </sheetData>
      <sheetData sheetId="3594">
        <row r="2">
          <cell r="A2">
            <v>0</v>
          </cell>
        </row>
      </sheetData>
      <sheetData sheetId="3595">
        <row r="2">
          <cell r="A2">
            <v>0</v>
          </cell>
        </row>
      </sheetData>
      <sheetData sheetId="3596">
        <row r="2">
          <cell r="A2">
            <v>0</v>
          </cell>
        </row>
      </sheetData>
      <sheetData sheetId="3597">
        <row r="2">
          <cell r="A2">
            <v>0</v>
          </cell>
        </row>
      </sheetData>
      <sheetData sheetId="3598">
        <row r="2">
          <cell r="A2">
            <v>0</v>
          </cell>
        </row>
      </sheetData>
      <sheetData sheetId="3599">
        <row r="2">
          <cell r="A2">
            <v>0</v>
          </cell>
        </row>
      </sheetData>
      <sheetData sheetId="3600">
        <row r="2">
          <cell r="A2">
            <v>0</v>
          </cell>
        </row>
      </sheetData>
      <sheetData sheetId="3601">
        <row r="2">
          <cell r="A2">
            <v>0</v>
          </cell>
        </row>
      </sheetData>
      <sheetData sheetId="3602">
        <row r="2">
          <cell r="A2">
            <v>0</v>
          </cell>
        </row>
      </sheetData>
      <sheetData sheetId="3603">
        <row r="2">
          <cell r="A2">
            <v>0</v>
          </cell>
        </row>
      </sheetData>
      <sheetData sheetId="3604">
        <row r="2">
          <cell r="A2">
            <v>0</v>
          </cell>
        </row>
      </sheetData>
      <sheetData sheetId="3605">
        <row r="2">
          <cell r="A2">
            <v>0</v>
          </cell>
        </row>
      </sheetData>
      <sheetData sheetId="3606">
        <row r="2">
          <cell r="A2">
            <v>0</v>
          </cell>
        </row>
      </sheetData>
      <sheetData sheetId="3607">
        <row r="2">
          <cell r="A2">
            <v>0</v>
          </cell>
        </row>
      </sheetData>
      <sheetData sheetId="3608">
        <row r="2">
          <cell r="A2">
            <v>0</v>
          </cell>
        </row>
      </sheetData>
      <sheetData sheetId="3609">
        <row r="2">
          <cell r="A2">
            <v>0</v>
          </cell>
        </row>
      </sheetData>
      <sheetData sheetId="3610">
        <row r="2">
          <cell r="A2">
            <v>0</v>
          </cell>
        </row>
      </sheetData>
      <sheetData sheetId="3611">
        <row r="2">
          <cell r="A2">
            <v>0</v>
          </cell>
        </row>
      </sheetData>
      <sheetData sheetId="3612">
        <row r="2">
          <cell r="A2">
            <v>0</v>
          </cell>
        </row>
      </sheetData>
      <sheetData sheetId="3613">
        <row r="2">
          <cell r="A2">
            <v>0</v>
          </cell>
        </row>
      </sheetData>
      <sheetData sheetId="3614">
        <row r="2">
          <cell r="A2">
            <v>0</v>
          </cell>
        </row>
      </sheetData>
      <sheetData sheetId="3615">
        <row r="2">
          <cell r="A2">
            <v>0</v>
          </cell>
        </row>
      </sheetData>
      <sheetData sheetId="3616">
        <row r="2">
          <cell r="A2">
            <v>0</v>
          </cell>
        </row>
      </sheetData>
      <sheetData sheetId="3617">
        <row r="2">
          <cell r="A2">
            <v>0</v>
          </cell>
        </row>
      </sheetData>
      <sheetData sheetId="3618">
        <row r="2">
          <cell r="A2">
            <v>0</v>
          </cell>
        </row>
      </sheetData>
      <sheetData sheetId="3619">
        <row r="2">
          <cell r="A2">
            <v>0</v>
          </cell>
        </row>
      </sheetData>
      <sheetData sheetId="3620">
        <row r="2">
          <cell r="A2">
            <v>0</v>
          </cell>
        </row>
      </sheetData>
      <sheetData sheetId="3621">
        <row r="2">
          <cell r="A2">
            <v>0</v>
          </cell>
        </row>
      </sheetData>
      <sheetData sheetId="3622">
        <row r="2">
          <cell r="A2">
            <v>0</v>
          </cell>
        </row>
      </sheetData>
      <sheetData sheetId="3623">
        <row r="2">
          <cell r="A2">
            <v>0</v>
          </cell>
        </row>
      </sheetData>
      <sheetData sheetId="3624">
        <row r="2">
          <cell r="A2">
            <v>0</v>
          </cell>
        </row>
      </sheetData>
      <sheetData sheetId="3625">
        <row r="2">
          <cell r="A2">
            <v>0</v>
          </cell>
        </row>
      </sheetData>
      <sheetData sheetId="3626">
        <row r="2">
          <cell r="A2">
            <v>0</v>
          </cell>
        </row>
      </sheetData>
      <sheetData sheetId="3627">
        <row r="2">
          <cell r="A2">
            <v>0</v>
          </cell>
        </row>
      </sheetData>
      <sheetData sheetId="3628">
        <row r="2">
          <cell r="A2">
            <v>0</v>
          </cell>
        </row>
      </sheetData>
      <sheetData sheetId="3629">
        <row r="2">
          <cell r="A2">
            <v>0</v>
          </cell>
        </row>
      </sheetData>
      <sheetData sheetId="3630">
        <row r="2">
          <cell r="A2">
            <v>0</v>
          </cell>
        </row>
      </sheetData>
      <sheetData sheetId="3631">
        <row r="2">
          <cell r="A2">
            <v>0</v>
          </cell>
        </row>
      </sheetData>
      <sheetData sheetId="3632">
        <row r="2">
          <cell r="A2">
            <v>0</v>
          </cell>
        </row>
      </sheetData>
      <sheetData sheetId="3633">
        <row r="2">
          <cell r="A2">
            <v>0</v>
          </cell>
        </row>
      </sheetData>
      <sheetData sheetId="3634">
        <row r="2">
          <cell r="A2">
            <v>0</v>
          </cell>
        </row>
      </sheetData>
      <sheetData sheetId="3635">
        <row r="2">
          <cell r="A2">
            <v>0</v>
          </cell>
        </row>
      </sheetData>
      <sheetData sheetId="3636">
        <row r="2">
          <cell r="A2">
            <v>0</v>
          </cell>
        </row>
      </sheetData>
      <sheetData sheetId="3637">
        <row r="2">
          <cell r="A2">
            <v>0</v>
          </cell>
        </row>
      </sheetData>
      <sheetData sheetId="3638">
        <row r="2">
          <cell r="A2">
            <v>0</v>
          </cell>
        </row>
      </sheetData>
      <sheetData sheetId="3639">
        <row r="2">
          <cell r="A2">
            <v>0</v>
          </cell>
        </row>
      </sheetData>
      <sheetData sheetId="3640">
        <row r="2">
          <cell r="A2">
            <v>0</v>
          </cell>
        </row>
      </sheetData>
      <sheetData sheetId="3641">
        <row r="2">
          <cell r="A2">
            <v>0</v>
          </cell>
        </row>
      </sheetData>
      <sheetData sheetId="3642">
        <row r="2">
          <cell r="A2">
            <v>0</v>
          </cell>
        </row>
      </sheetData>
      <sheetData sheetId="3643">
        <row r="2">
          <cell r="A2">
            <v>0</v>
          </cell>
        </row>
      </sheetData>
      <sheetData sheetId="3644">
        <row r="2">
          <cell r="A2">
            <v>0</v>
          </cell>
        </row>
      </sheetData>
      <sheetData sheetId="3645">
        <row r="2">
          <cell r="A2">
            <v>0</v>
          </cell>
        </row>
      </sheetData>
      <sheetData sheetId="3646">
        <row r="2">
          <cell r="A2">
            <v>0</v>
          </cell>
        </row>
      </sheetData>
      <sheetData sheetId="3647">
        <row r="2">
          <cell r="A2">
            <v>0</v>
          </cell>
        </row>
      </sheetData>
      <sheetData sheetId="3648">
        <row r="2">
          <cell r="A2">
            <v>0</v>
          </cell>
        </row>
      </sheetData>
      <sheetData sheetId="3649">
        <row r="2">
          <cell r="A2">
            <v>0</v>
          </cell>
        </row>
      </sheetData>
      <sheetData sheetId="3650">
        <row r="2">
          <cell r="A2">
            <v>0</v>
          </cell>
        </row>
      </sheetData>
      <sheetData sheetId="3651">
        <row r="2">
          <cell r="A2">
            <v>0</v>
          </cell>
        </row>
      </sheetData>
      <sheetData sheetId="3652">
        <row r="2">
          <cell r="A2">
            <v>0</v>
          </cell>
        </row>
      </sheetData>
      <sheetData sheetId="3653">
        <row r="2">
          <cell r="A2">
            <v>0</v>
          </cell>
        </row>
      </sheetData>
      <sheetData sheetId="3654">
        <row r="2">
          <cell r="A2">
            <v>0</v>
          </cell>
        </row>
      </sheetData>
      <sheetData sheetId="3655">
        <row r="2">
          <cell r="A2">
            <v>0</v>
          </cell>
        </row>
      </sheetData>
      <sheetData sheetId="3656">
        <row r="2">
          <cell r="A2">
            <v>0</v>
          </cell>
        </row>
      </sheetData>
      <sheetData sheetId="3657">
        <row r="2">
          <cell r="A2">
            <v>0</v>
          </cell>
        </row>
      </sheetData>
      <sheetData sheetId="3658">
        <row r="2">
          <cell r="A2">
            <v>0</v>
          </cell>
        </row>
      </sheetData>
      <sheetData sheetId="3659">
        <row r="2">
          <cell r="A2">
            <v>0</v>
          </cell>
        </row>
      </sheetData>
      <sheetData sheetId="3660">
        <row r="2">
          <cell r="A2">
            <v>0</v>
          </cell>
        </row>
      </sheetData>
      <sheetData sheetId="3661">
        <row r="2">
          <cell r="A2">
            <v>0</v>
          </cell>
        </row>
      </sheetData>
      <sheetData sheetId="3662">
        <row r="2">
          <cell r="A2">
            <v>0</v>
          </cell>
        </row>
      </sheetData>
      <sheetData sheetId="3663">
        <row r="2">
          <cell r="A2">
            <v>0</v>
          </cell>
        </row>
      </sheetData>
      <sheetData sheetId="3664">
        <row r="2">
          <cell r="A2">
            <v>0</v>
          </cell>
        </row>
      </sheetData>
      <sheetData sheetId="3665">
        <row r="2">
          <cell r="A2">
            <v>0</v>
          </cell>
        </row>
      </sheetData>
      <sheetData sheetId="3666">
        <row r="2">
          <cell r="A2">
            <v>0</v>
          </cell>
        </row>
      </sheetData>
      <sheetData sheetId="3667">
        <row r="2">
          <cell r="A2">
            <v>0</v>
          </cell>
        </row>
      </sheetData>
      <sheetData sheetId="3668">
        <row r="2">
          <cell r="A2">
            <v>0</v>
          </cell>
        </row>
      </sheetData>
      <sheetData sheetId="3669">
        <row r="2">
          <cell r="A2">
            <v>0</v>
          </cell>
        </row>
      </sheetData>
      <sheetData sheetId="3670">
        <row r="2">
          <cell r="A2">
            <v>0</v>
          </cell>
        </row>
      </sheetData>
      <sheetData sheetId="3671">
        <row r="2">
          <cell r="A2">
            <v>0</v>
          </cell>
        </row>
      </sheetData>
      <sheetData sheetId="3672">
        <row r="2">
          <cell r="A2">
            <v>0</v>
          </cell>
        </row>
      </sheetData>
      <sheetData sheetId="3673">
        <row r="2">
          <cell r="A2">
            <v>0</v>
          </cell>
        </row>
      </sheetData>
      <sheetData sheetId="3674">
        <row r="2">
          <cell r="A2">
            <v>0</v>
          </cell>
        </row>
      </sheetData>
      <sheetData sheetId="3675">
        <row r="2">
          <cell r="A2">
            <v>0</v>
          </cell>
        </row>
      </sheetData>
      <sheetData sheetId="3676">
        <row r="2">
          <cell r="A2">
            <v>0</v>
          </cell>
        </row>
      </sheetData>
      <sheetData sheetId="3677">
        <row r="2">
          <cell r="A2">
            <v>0</v>
          </cell>
        </row>
      </sheetData>
      <sheetData sheetId="3678">
        <row r="2">
          <cell r="A2">
            <v>0</v>
          </cell>
        </row>
      </sheetData>
      <sheetData sheetId="3679">
        <row r="2">
          <cell r="A2">
            <v>0</v>
          </cell>
        </row>
      </sheetData>
      <sheetData sheetId="3680">
        <row r="2">
          <cell r="A2">
            <v>0</v>
          </cell>
        </row>
      </sheetData>
      <sheetData sheetId="3681">
        <row r="2">
          <cell r="A2">
            <v>0</v>
          </cell>
        </row>
      </sheetData>
      <sheetData sheetId="3682">
        <row r="2">
          <cell r="A2">
            <v>0</v>
          </cell>
        </row>
      </sheetData>
      <sheetData sheetId="3683">
        <row r="2">
          <cell r="A2">
            <v>0</v>
          </cell>
        </row>
      </sheetData>
      <sheetData sheetId="3684">
        <row r="2">
          <cell r="A2">
            <v>0</v>
          </cell>
        </row>
      </sheetData>
      <sheetData sheetId="3685">
        <row r="2">
          <cell r="A2">
            <v>0</v>
          </cell>
        </row>
      </sheetData>
      <sheetData sheetId="3686">
        <row r="2">
          <cell r="A2">
            <v>0</v>
          </cell>
        </row>
      </sheetData>
      <sheetData sheetId="3687">
        <row r="2">
          <cell r="A2">
            <v>0</v>
          </cell>
        </row>
      </sheetData>
      <sheetData sheetId="3688">
        <row r="2">
          <cell r="A2">
            <v>0</v>
          </cell>
        </row>
      </sheetData>
      <sheetData sheetId="3689">
        <row r="2">
          <cell r="A2">
            <v>0</v>
          </cell>
        </row>
      </sheetData>
      <sheetData sheetId="3690">
        <row r="2">
          <cell r="A2">
            <v>0</v>
          </cell>
        </row>
      </sheetData>
      <sheetData sheetId="3691">
        <row r="2">
          <cell r="A2">
            <v>0</v>
          </cell>
        </row>
      </sheetData>
      <sheetData sheetId="3692">
        <row r="2">
          <cell r="A2">
            <v>0</v>
          </cell>
        </row>
      </sheetData>
      <sheetData sheetId="3693">
        <row r="2">
          <cell r="A2">
            <v>0</v>
          </cell>
        </row>
      </sheetData>
      <sheetData sheetId="3694">
        <row r="2">
          <cell r="A2">
            <v>0</v>
          </cell>
        </row>
      </sheetData>
      <sheetData sheetId="3695">
        <row r="2">
          <cell r="A2">
            <v>0</v>
          </cell>
        </row>
      </sheetData>
      <sheetData sheetId="3696">
        <row r="2">
          <cell r="A2">
            <v>0</v>
          </cell>
        </row>
      </sheetData>
      <sheetData sheetId="3697">
        <row r="2">
          <cell r="A2">
            <v>0</v>
          </cell>
        </row>
      </sheetData>
      <sheetData sheetId="3698">
        <row r="2">
          <cell r="A2">
            <v>0</v>
          </cell>
        </row>
      </sheetData>
      <sheetData sheetId="3699">
        <row r="2">
          <cell r="A2">
            <v>0</v>
          </cell>
        </row>
      </sheetData>
      <sheetData sheetId="3700">
        <row r="2">
          <cell r="A2">
            <v>0</v>
          </cell>
        </row>
      </sheetData>
      <sheetData sheetId="3701">
        <row r="2">
          <cell r="A2">
            <v>0</v>
          </cell>
        </row>
      </sheetData>
      <sheetData sheetId="3702">
        <row r="2">
          <cell r="A2">
            <v>0</v>
          </cell>
        </row>
      </sheetData>
      <sheetData sheetId="3703">
        <row r="2">
          <cell r="A2">
            <v>0</v>
          </cell>
        </row>
      </sheetData>
      <sheetData sheetId="3704">
        <row r="2">
          <cell r="A2">
            <v>0</v>
          </cell>
        </row>
      </sheetData>
      <sheetData sheetId="3705">
        <row r="2">
          <cell r="A2">
            <v>0</v>
          </cell>
        </row>
      </sheetData>
      <sheetData sheetId="3706">
        <row r="2">
          <cell r="A2">
            <v>0</v>
          </cell>
        </row>
      </sheetData>
      <sheetData sheetId="3707">
        <row r="2">
          <cell r="A2">
            <v>0</v>
          </cell>
        </row>
      </sheetData>
      <sheetData sheetId="3708">
        <row r="2">
          <cell r="A2">
            <v>0</v>
          </cell>
        </row>
      </sheetData>
      <sheetData sheetId="3709">
        <row r="2">
          <cell r="A2">
            <v>0</v>
          </cell>
        </row>
      </sheetData>
      <sheetData sheetId="3710">
        <row r="2">
          <cell r="A2">
            <v>0</v>
          </cell>
        </row>
      </sheetData>
      <sheetData sheetId="3711">
        <row r="2">
          <cell r="A2">
            <v>0</v>
          </cell>
        </row>
      </sheetData>
      <sheetData sheetId="3712">
        <row r="2">
          <cell r="A2">
            <v>0</v>
          </cell>
        </row>
      </sheetData>
      <sheetData sheetId="3713">
        <row r="2">
          <cell r="A2">
            <v>0</v>
          </cell>
        </row>
      </sheetData>
      <sheetData sheetId="3714">
        <row r="2">
          <cell r="A2">
            <v>0</v>
          </cell>
        </row>
      </sheetData>
      <sheetData sheetId="3715">
        <row r="2">
          <cell r="A2">
            <v>0</v>
          </cell>
        </row>
      </sheetData>
      <sheetData sheetId="3716">
        <row r="2">
          <cell r="A2">
            <v>0</v>
          </cell>
        </row>
      </sheetData>
      <sheetData sheetId="3717">
        <row r="2">
          <cell r="A2">
            <v>0</v>
          </cell>
        </row>
      </sheetData>
      <sheetData sheetId="3718">
        <row r="2">
          <cell r="A2">
            <v>0</v>
          </cell>
        </row>
      </sheetData>
      <sheetData sheetId="3719">
        <row r="2">
          <cell r="A2">
            <v>0</v>
          </cell>
        </row>
      </sheetData>
      <sheetData sheetId="3720">
        <row r="2">
          <cell r="A2">
            <v>0</v>
          </cell>
        </row>
      </sheetData>
      <sheetData sheetId="3721">
        <row r="2">
          <cell r="A2">
            <v>0</v>
          </cell>
        </row>
      </sheetData>
      <sheetData sheetId="3722">
        <row r="2">
          <cell r="A2">
            <v>0</v>
          </cell>
        </row>
      </sheetData>
      <sheetData sheetId="3723">
        <row r="2">
          <cell r="A2">
            <v>0</v>
          </cell>
        </row>
      </sheetData>
      <sheetData sheetId="3724">
        <row r="2">
          <cell r="A2">
            <v>0</v>
          </cell>
        </row>
      </sheetData>
      <sheetData sheetId="3725">
        <row r="2">
          <cell r="A2">
            <v>0</v>
          </cell>
        </row>
      </sheetData>
      <sheetData sheetId="3726">
        <row r="2">
          <cell r="A2">
            <v>0</v>
          </cell>
        </row>
      </sheetData>
      <sheetData sheetId="3727">
        <row r="2">
          <cell r="A2">
            <v>0</v>
          </cell>
        </row>
      </sheetData>
      <sheetData sheetId="3728">
        <row r="2">
          <cell r="A2">
            <v>0</v>
          </cell>
        </row>
      </sheetData>
      <sheetData sheetId="3729">
        <row r="2">
          <cell r="A2">
            <v>0</v>
          </cell>
        </row>
      </sheetData>
      <sheetData sheetId="3730">
        <row r="2">
          <cell r="A2">
            <v>0</v>
          </cell>
        </row>
      </sheetData>
      <sheetData sheetId="3731">
        <row r="2">
          <cell r="A2">
            <v>0</v>
          </cell>
        </row>
      </sheetData>
      <sheetData sheetId="3732">
        <row r="2">
          <cell r="A2">
            <v>0</v>
          </cell>
        </row>
      </sheetData>
      <sheetData sheetId="3733">
        <row r="2">
          <cell r="A2">
            <v>0</v>
          </cell>
        </row>
      </sheetData>
      <sheetData sheetId="3734">
        <row r="2">
          <cell r="A2">
            <v>0</v>
          </cell>
        </row>
      </sheetData>
      <sheetData sheetId="3735">
        <row r="2">
          <cell r="A2">
            <v>0</v>
          </cell>
        </row>
      </sheetData>
      <sheetData sheetId="3736">
        <row r="2">
          <cell r="A2">
            <v>0</v>
          </cell>
        </row>
      </sheetData>
      <sheetData sheetId="3737">
        <row r="2">
          <cell r="A2">
            <v>0</v>
          </cell>
        </row>
      </sheetData>
      <sheetData sheetId="3738">
        <row r="2">
          <cell r="A2">
            <v>0</v>
          </cell>
        </row>
      </sheetData>
      <sheetData sheetId="3739">
        <row r="2">
          <cell r="A2">
            <v>0</v>
          </cell>
        </row>
      </sheetData>
      <sheetData sheetId="3740">
        <row r="2">
          <cell r="A2">
            <v>0</v>
          </cell>
        </row>
      </sheetData>
      <sheetData sheetId="3741">
        <row r="2">
          <cell r="A2">
            <v>0</v>
          </cell>
        </row>
      </sheetData>
      <sheetData sheetId="3742">
        <row r="2">
          <cell r="A2">
            <v>0</v>
          </cell>
        </row>
      </sheetData>
      <sheetData sheetId="3743">
        <row r="2">
          <cell r="A2">
            <v>0</v>
          </cell>
        </row>
      </sheetData>
      <sheetData sheetId="3744">
        <row r="2">
          <cell r="A2">
            <v>0</v>
          </cell>
        </row>
      </sheetData>
      <sheetData sheetId="3745">
        <row r="2">
          <cell r="A2">
            <v>0</v>
          </cell>
        </row>
      </sheetData>
      <sheetData sheetId="3746">
        <row r="2">
          <cell r="A2">
            <v>0</v>
          </cell>
        </row>
      </sheetData>
      <sheetData sheetId="3747">
        <row r="2">
          <cell r="A2">
            <v>0</v>
          </cell>
        </row>
      </sheetData>
      <sheetData sheetId="3748">
        <row r="2">
          <cell r="A2">
            <v>0</v>
          </cell>
        </row>
      </sheetData>
      <sheetData sheetId="3749">
        <row r="2">
          <cell r="A2">
            <v>0</v>
          </cell>
        </row>
      </sheetData>
      <sheetData sheetId="3750">
        <row r="2">
          <cell r="A2">
            <v>0</v>
          </cell>
        </row>
      </sheetData>
      <sheetData sheetId="3751">
        <row r="2">
          <cell r="A2">
            <v>0</v>
          </cell>
        </row>
      </sheetData>
      <sheetData sheetId="3752">
        <row r="2">
          <cell r="A2">
            <v>0</v>
          </cell>
        </row>
      </sheetData>
      <sheetData sheetId="3753">
        <row r="2">
          <cell r="A2">
            <v>0</v>
          </cell>
        </row>
      </sheetData>
      <sheetData sheetId="3754">
        <row r="2">
          <cell r="A2">
            <v>0</v>
          </cell>
        </row>
      </sheetData>
      <sheetData sheetId="3755">
        <row r="2">
          <cell r="A2">
            <v>0</v>
          </cell>
        </row>
      </sheetData>
      <sheetData sheetId="3756">
        <row r="2">
          <cell r="A2">
            <v>0</v>
          </cell>
        </row>
      </sheetData>
      <sheetData sheetId="3757">
        <row r="2">
          <cell r="A2">
            <v>0</v>
          </cell>
        </row>
      </sheetData>
      <sheetData sheetId="3758">
        <row r="2">
          <cell r="A2">
            <v>0</v>
          </cell>
        </row>
      </sheetData>
      <sheetData sheetId="3759">
        <row r="2">
          <cell r="A2">
            <v>0</v>
          </cell>
        </row>
      </sheetData>
      <sheetData sheetId="3760">
        <row r="2">
          <cell r="A2">
            <v>0</v>
          </cell>
        </row>
      </sheetData>
      <sheetData sheetId="3761">
        <row r="2">
          <cell r="A2">
            <v>0</v>
          </cell>
        </row>
      </sheetData>
      <sheetData sheetId="3762">
        <row r="2">
          <cell r="A2">
            <v>0</v>
          </cell>
        </row>
      </sheetData>
      <sheetData sheetId="3763">
        <row r="2">
          <cell r="A2">
            <v>0</v>
          </cell>
        </row>
      </sheetData>
      <sheetData sheetId="3764">
        <row r="2">
          <cell r="A2">
            <v>0</v>
          </cell>
        </row>
      </sheetData>
      <sheetData sheetId="3765">
        <row r="2">
          <cell r="A2">
            <v>0</v>
          </cell>
        </row>
      </sheetData>
      <sheetData sheetId="3766">
        <row r="2">
          <cell r="A2">
            <v>0</v>
          </cell>
        </row>
      </sheetData>
      <sheetData sheetId="3767">
        <row r="2">
          <cell r="A2">
            <v>0</v>
          </cell>
        </row>
      </sheetData>
      <sheetData sheetId="3768">
        <row r="2">
          <cell r="A2">
            <v>0</v>
          </cell>
        </row>
      </sheetData>
      <sheetData sheetId="3769">
        <row r="2">
          <cell r="A2">
            <v>0</v>
          </cell>
        </row>
      </sheetData>
      <sheetData sheetId="3770">
        <row r="2">
          <cell r="A2">
            <v>0</v>
          </cell>
        </row>
      </sheetData>
      <sheetData sheetId="3771">
        <row r="2">
          <cell r="A2">
            <v>0</v>
          </cell>
        </row>
      </sheetData>
      <sheetData sheetId="3772">
        <row r="2">
          <cell r="A2">
            <v>0</v>
          </cell>
        </row>
      </sheetData>
      <sheetData sheetId="3773">
        <row r="2">
          <cell r="A2">
            <v>0</v>
          </cell>
        </row>
      </sheetData>
      <sheetData sheetId="3774">
        <row r="2">
          <cell r="A2">
            <v>0</v>
          </cell>
        </row>
      </sheetData>
      <sheetData sheetId="3775">
        <row r="2">
          <cell r="A2">
            <v>0</v>
          </cell>
        </row>
      </sheetData>
      <sheetData sheetId="3776">
        <row r="2">
          <cell r="A2">
            <v>0</v>
          </cell>
        </row>
      </sheetData>
      <sheetData sheetId="3777">
        <row r="2">
          <cell r="A2">
            <v>0</v>
          </cell>
        </row>
      </sheetData>
      <sheetData sheetId="3778">
        <row r="2">
          <cell r="A2">
            <v>0</v>
          </cell>
        </row>
      </sheetData>
      <sheetData sheetId="3779">
        <row r="2">
          <cell r="A2">
            <v>0</v>
          </cell>
        </row>
      </sheetData>
      <sheetData sheetId="3780">
        <row r="2">
          <cell r="A2">
            <v>0</v>
          </cell>
        </row>
      </sheetData>
      <sheetData sheetId="3781">
        <row r="2">
          <cell r="A2">
            <v>0</v>
          </cell>
        </row>
      </sheetData>
      <sheetData sheetId="3782">
        <row r="2">
          <cell r="A2">
            <v>0</v>
          </cell>
        </row>
      </sheetData>
      <sheetData sheetId="3783">
        <row r="2">
          <cell r="A2">
            <v>0</v>
          </cell>
        </row>
      </sheetData>
      <sheetData sheetId="3784">
        <row r="2">
          <cell r="A2">
            <v>0</v>
          </cell>
        </row>
      </sheetData>
      <sheetData sheetId="3785">
        <row r="2">
          <cell r="A2">
            <v>0</v>
          </cell>
        </row>
      </sheetData>
      <sheetData sheetId="3786">
        <row r="2">
          <cell r="A2">
            <v>0</v>
          </cell>
        </row>
      </sheetData>
      <sheetData sheetId="3787">
        <row r="2">
          <cell r="A2">
            <v>0</v>
          </cell>
        </row>
      </sheetData>
      <sheetData sheetId="3788">
        <row r="2">
          <cell r="A2">
            <v>0</v>
          </cell>
        </row>
      </sheetData>
      <sheetData sheetId="3789">
        <row r="2">
          <cell r="A2">
            <v>0</v>
          </cell>
        </row>
      </sheetData>
      <sheetData sheetId="3790">
        <row r="2">
          <cell r="A2">
            <v>0</v>
          </cell>
        </row>
      </sheetData>
      <sheetData sheetId="3791">
        <row r="2">
          <cell r="A2">
            <v>0</v>
          </cell>
        </row>
      </sheetData>
      <sheetData sheetId="3792">
        <row r="2">
          <cell r="A2">
            <v>0</v>
          </cell>
        </row>
      </sheetData>
      <sheetData sheetId="3793">
        <row r="2">
          <cell r="A2">
            <v>0</v>
          </cell>
        </row>
      </sheetData>
      <sheetData sheetId="3794">
        <row r="2">
          <cell r="A2">
            <v>0</v>
          </cell>
        </row>
      </sheetData>
      <sheetData sheetId="3795">
        <row r="2">
          <cell r="A2">
            <v>0</v>
          </cell>
        </row>
      </sheetData>
      <sheetData sheetId="3796">
        <row r="2">
          <cell r="A2">
            <v>0</v>
          </cell>
        </row>
      </sheetData>
      <sheetData sheetId="3797">
        <row r="2">
          <cell r="A2">
            <v>0</v>
          </cell>
        </row>
      </sheetData>
      <sheetData sheetId="3798">
        <row r="2">
          <cell r="A2">
            <v>0</v>
          </cell>
        </row>
      </sheetData>
      <sheetData sheetId="3799">
        <row r="2">
          <cell r="A2">
            <v>0</v>
          </cell>
        </row>
      </sheetData>
      <sheetData sheetId="3800">
        <row r="2">
          <cell r="A2">
            <v>0</v>
          </cell>
        </row>
      </sheetData>
      <sheetData sheetId="3801">
        <row r="2">
          <cell r="A2">
            <v>0</v>
          </cell>
        </row>
      </sheetData>
      <sheetData sheetId="3802">
        <row r="2">
          <cell r="A2">
            <v>0</v>
          </cell>
        </row>
      </sheetData>
      <sheetData sheetId="3803">
        <row r="2">
          <cell r="A2">
            <v>0</v>
          </cell>
        </row>
      </sheetData>
      <sheetData sheetId="3804">
        <row r="2">
          <cell r="A2">
            <v>0</v>
          </cell>
        </row>
      </sheetData>
      <sheetData sheetId="3805">
        <row r="2">
          <cell r="A2">
            <v>0</v>
          </cell>
        </row>
      </sheetData>
      <sheetData sheetId="3806">
        <row r="2">
          <cell r="A2">
            <v>0</v>
          </cell>
        </row>
      </sheetData>
      <sheetData sheetId="3807">
        <row r="2">
          <cell r="A2">
            <v>0</v>
          </cell>
        </row>
      </sheetData>
      <sheetData sheetId="3808">
        <row r="2">
          <cell r="A2">
            <v>0</v>
          </cell>
        </row>
      </sheetData>
      <sheetData sheetId="3809">
        <row r="2">
          <cell r="A2">
            <v>0</v>
          </cell>
        </row>
      </sheetData>
      <sheetData sheetId="3810">
        <row r="2">
          <cell r="A2">
            <v>0</v>
          </cell>
        </row>
      </sheetData>
      <sheetData sheetId="3811">
        <row r="2">
          <cell r="A2">
            <v>0</v>
          </cell>
        </row>
      </sheetData>
      <sheetData sheetId="3812">
        <row r="2">
          <cell r="A2">
            <v>0</v>
          </cell>
        </row>
      </sheetData>
      <sheetData sheetId="3813">
        <row r="2">
          <cell r="A2">
            <v>0</v>
          </cell>
        </row>
      </sheetData>
      <sheetData sheetId="3814">
        <row r="2">
          <cell r="A2">
            <v>0</v>
          </cell>
        </row>
      </sheetData>
      <sheetData sheetId="3815">
        <row r="2">
          <cell r="A2">
            <v>0</v>
          </cell>
        </row>
      </sheetData>
      <sheetData sheetId="3816">
        <row r="2">
          <cell r="A2">
            <v>0</v>
          </cell>
        </row>
      </sheetData>
      <sheetData sheetId="3817">
        <row r="2">
          <cell r="A2">
            <v>0</v>
          </cell>
        </row>
      </sheetData>
      <sheetData sheetId="3818">
        <row r="2">
          <cell r="A2">
            <v>0</v>
          </cell>
        </row>
      </sheetData>
      <sheetData sheetId="3819">
        <row r="2">
          <cell r="A2">
            <v>0</v>
          </cell>
        </row>
      </sheetData>
      <sheetData sheetId="3820">
        <row r="2">
          <cell r="A2">
            <v>0</v>
          </cell>
        </row>
      </sheetData>
      <sheetData sheetId="3821">
        <row r="2">
          <cell r="A2">
            <v>0</v>
          </cell>
        </row>
      </sheetData>
      <sheetData sheetId="3822">
        <row r="2">
          <cell r="A2">
            <v>0</v>
          </cell>
        </row>
      </sheetData>
      <sheetData sheetId="3823">
        <row r="2">
          <cell r="A2">
            <v>0</v>
          </cell>
        </row>
      </sheetData>
      <sheetData sheetId="3824">
        <row r="2">
          <cell r="A2">
            <v>0</v>
          </cell>
        </row>
      </sheetData>
      <sheetData sheetId="3825">
        <row r="2">
          <cell r="A2">
            <v>0</v>
          </cell>
        </row>
      </sheetData>
      <sheetData sheetId="3826">
        <row r="2">
          <cell r="A2">
            <v>0</v>
          </cell>
        </row>
      </sheetData>
      <sheetData sheetId="3827">
        <row r="2">
          <cell r="A2">
            <v>0</v>
          </cell>
        </row>
      </sheetData>
      <sheetData sheetId="3828">
        <row r="2">
          <cell r="A2">
            <v>0</v>
          </cell>
        </row>
      </sheetData>
      <sheetData sheetId="3829">
        <row r="2">
          <cell r="A2">
            <v>0</v>
          </cell>
        </row>
      </sheetData>
      <sheetData sheetId="3830">
        <row r="2">
          <cell r="A2">
            <v>0</v>
          </cell>
        </row>
      </sheetData>
      <sheetData sheetId="3831">
        <row r="2">
          <cell r="A2">
            <v>0</v>
          </cell>
        </row>
      </sheetData>
      <sheetData sheetId="3832">
        <row r="2">
          <cell r="A2">
            <v>0</v>
          </cell>
        </row>
      </sheetData>
      <sheetData sheetId="3833">
        <row r="2">
          <cell r="A2">
            <v>0</v>
          </cell>
        </row>
      </sheetData>
      <sheetData sheetId="3834">
        <row r="2">
          <cell r="A2">
            <v>0</v>
          </cell>
        </row>
      </sheetData>
      <sheetData sheetId="3835">
        <row r="2">
          <cell r="A2">
            <v>0</v>
          </cell>
        </row>
      </sheetData>
      <sheetData sheetId="3836">
        <row r="2">
          <cell r="A2">
            <v>0</v>
          </cell>
        </row>
      </sheetData>
      <sheetData sheetId="3837">
        <row r="2">
          <cell r="A2">
            <v>0</v>
          </cell>
        </row>
      </sheetData>
      <sheetData sheetId="3838">
        <row r="2">
          <cell r="A2">
            <v>0</v>
          </cell>
        </row>
      </sheetData>
      <sheetData sheetId="3839">
        <row r="2">
          <cell r="A2">
            <v>0</v>
          </cell>
        </row>
      </sheetData>
      <sheetData sheetId="3840">
        <row r="2">
          <cell r="A2">
            <v>0</v>
          </cell>
        </row>
      </sheetData>
      <sheetData sheetId="3841">
        <row r="2">
          <cell r="A2">
            <v>0</v>
          </cell>
        </row>
      </sheetData>
      <sheetData sheetId="3842">
        <row r="2">
          <cell r="A2">
            <v>0</v>
          </cell>
        </row>
      </sheetData>
      <sheetData sheetId="3843">
        <row r="2">
          <cell r="A2">
            <v>0</v>
          </cell>
        </row>
      </sheetData>
      <sheetData sheetId="3844">
        <row r="2">
          <cell r="A2">
            <v>0</v>
          </cell>
        </row>
      </sheetData>
      <sheetData sheetId="3845">
        <row r="2">
          <cell r="A2">
            <v>0</v>
          </cell>
        </row>
      </sheetData>
      <sheetData sheetId="3846">
        <row r="2">
          <cell r="A2">
            <v>0</v>
          </cell>
        </row>
      </sheetData>
      <sheetData sheetId="3847">
        <row r="2">
          <cell r="A2">
            <v>0</v>
          </cell>
        </row>
      </sheetData>
      <sheetData sheetId="3848">
        <row r="2">
          <cell r="A2">
            <v>0</v>
          </cell>
        </row>
      </sheetData>
      <sheetData sheetId="3849">
        <row r="2">
          <cell r="A2">
            <v>0</v>
          </cell>
        </row>
      </sheetData>
      <sheetData sheetId="3850">
        <row r="2">
          <cell r="A2">
            <v>0</v>
          </cell>
        </row>
      </sheetData>
      <sheetData sheetId="3851">
        <row r="2">
          <cell r="A2">
            <v>0</v>
          </cell>
        </row>
      </sheetData>
      <sheetData sheetId="3852">
        <row r="2">
          <cell r="A2">
            <v>0</v>
          </cell>
        </row>
      </sheetData>
      <sheetData sheetId="3853">
        <row r="2">
          <cell r="A2">
            <v>0</v>
          </cell>
        </row>
      </sheetData>
      <sheetData sheetId="3854">
        <row r="2">
          <cell r="A2">
            <v>0</v>
          </cell>
        </row>
      </sheetData>
      <sheetData sheetId="3855">
        <row r="2">
          <cell r="A2">
            <v>0</v>
          </cell>
        </row>
      </sheetData>
      <sheetData sheetId="3856">
        <row r="2">
          <cell r="A2">
            <v>0</v>
          </cell>
        </row>
      </sheetData>
      <sheetData sheetId="3857">
        <row r="2">
          <cell r="A2">
            <v>0</v>
          </cell>
        </row>
      </sheetData>
      <sheetData sheetId="3858">
        <row r="2">
          <cell r="A2">
            <v>0</v>
          </cell>
        </row>
      </sheetData>
      <sheetData sheetId="3859">
        <row r="2">
          <cell r="A2">
            <v>0</v>
          </cell>
        </row>
      </sheetData>
      <sheetData sheetId="3860">
        <row r="2">
          <cell r="A2">
            <v>0</v>
          </cell>
        </row>
      </sheetData>
      <sheetData sheetId="3861">
        <row r="2">
          <cell r="A2">
            <v>0</v>
          </cell>
        </row>
      </sheetData>
      <sheetData sheetId="3862">
        <row r="2">
          <cell r="A2">
            <v>0</v>
          </cell>
        </row>
      </sheetData>
      <sheetData sheetId="3863">
        <row r="2">
          <cell r="A2">
            <v>0</v>
          </cell>
        </row>
      </sheetData>
      <sheetData sheetId="3864">
        <row r="2">
          <cell r="A2">
            <v>0</v>
          </cell>
        </row>
      </sheetData>
      <sheetData sheetId="3865">
        <row r="2">
          <cell r="A2">
            <v>0</v>
          </cell>
        </row>
      </sheetData>
      <sheetData sheetId="3866">
        <row r="2">
          <cell r="A2">
            <v>0</v>
          </cell>
        </row>
      </sheetData>
      <sheetData sheetId="3867">
        <row r="2">
          <cell r="A2">
            <v>0</v>
          </cell>
        </row>
      </sheetData>
      <sheetData sheetId="3868">
        <row r="2">
          <cell r="A2">
            <v>0</v>
          </cell>
        </row>
      </sheetData>
      <sheetData sheetId="3869">
        <row r="2">
          <cell r="A2">
            <v>0</v>
          </cell>
        </row>
      </sheetData>
      <sheetData sheetId="3870">
        <row r="2">
          <cell r="A2">
            <v>0</v>
          </cell>
        </row>
      </sheetData>
      <sheetData sheetId="3871">
        <row r="2">
          <cell r="A2">
            <v>0</v>
          </cell>
        </row>
      </sheetData>
      <sheetData sheetId="3872">
        <row r="2">
          <cell r="A2">
            <v>0</v>
          </cell>
        </row>
      </sheetData>
      <sheetData sheetId="3873">
        <row r="2">
          <cell r="A2">
            <v>0</v>
          </cell>
        </row>
      </sheetData>
      <sheetData sheetId="3874">
        <row r="2">
          <cell r="A2">
            <v>0</v>
          </cell>
        </row>
      </sheetData>
      <sheetData sheetId="3875">
        <row r="2">
          <cell r="A2">
            <v>0</v>
          </cell>
        </row>
      </sheetData>
      <sheetData sheetId="3876">
        <row r="2">
          <cell r="A2">
            <v>0</v>
          </cell>
        </row>
      </sheetData>
      <sheetData sheetId="3877">
        <row r="2">
          <cell r="A2">
            <v>0</v>
          </cell>
        </row>
      </sheetData>
      <sheetData sheetId="3878">
        <row r="2">
          <cell r="A2">
            <v>0</v>
          </cell>
        </row>
      </sheetData>
      <sheetData sheetId="3879">
        <row r="2">
          <cell r="A2">
            <v>0</v>
          </cell>
        </row>
      </sheetData>
      <sheetData sheetId="3880">
        <row r="2">
          <cell r="A2">
            <v>0</v>
          </cell>
        </row>
      </sheetData>
      <sheetData sheetId="3881">
        <row r="2">
          <cell r="A2">
            <v>0</v>
          </cell>
        </row>
      </sheetData>
      <sheetData sheetId="3882">
        <row r="2">
          <cell r="A2">
            <v>0</v>
          </cell>
        </row>
      </sheetData>
      <sheetData sheetId="3883">
        <row r="2">
          <cell r="A2">
            <v>0</v>
          </cell>
        </row>
      </sheetData>
      <sheetData sheetId="3884">
        <row r="2">
          <cell r="A2">
            <v>0</v>
          </cell>
        </row>
      </sheetData>
      <sheetData sheetId="3885">
        <row r="2">
          <cell r="A2">
            <v>0</v>
          </cell>
        </row>
      </sheetData>
      <sheetData sheetId="3886">
        <row r="2">
          <cell r="A2">
            <v>0</v>
          </cell>
        </row>
      </sheetData>
      <sheetData sheetId="3887">
        <row r="2">
          <cell r="A2">
            <v>0</v>
          </cell>
        </row>
      </sheetData>
      <sheetData sheetId="3888">
        <row r="2">
          <cell r="A2">
            <v>0</v>
          </cell>
        </row>
      </sheetData>
      <sheetData sheetId="3889">
        <row r="2">
          <cell r="A2">
            <v>0</v>
          </cell>
        </row>
      </sheetData>
      <sheetData sheetId="3890">
        <row r="2">
          <cell r="A2">
            <v>0</v>
          </cell>
        </row>
      </sheetData>
      <sheetData sheetId="3891">
        <row r="2">
          <cell r="A2">
            <v>0</v>
          </cell>
        </row>
      </sheetData>
      <sheetData sheetId="3892">
        <row r="2">
          <cell r="A2">
            <v>0</v>
          </cell>
        </row>
      </sheetData>
      <sheetData sheetId="3893">
        <row r="2">
          <cell r="A2">
            <v>0</v>
          </cell>
        </row>
      </sheetData>
      <sheetData sheetId="3894">
        <row r="2">
          <cell r="A2">
            <v>0</v>
          </cell>
        </row>
      </sheetData>
      <sheetData sheetId="3895">
        <row r="2">
          <cell r="A2">
            <v>0</v>
          </cell>
        </row>
      </sheetData>
      <sheetData sheetId="3896">
        <row r="2">
          <cell r="A2">
            <v>0</v>
          </cell>
        </row>
      </sheetData>
      <sheetData sheetId="3897">
        <row r="2">
          <cell r="A2">
            <v>0</v>
          </cell>
        </row>
      </sheetData>
      <sheetData sheetId="3898">
        <row r="2">
          <cell r="A2">
            <v>0</v>
          </cell>
        </row>
      </sheetData>
      <sheetData sheetId="3899">
        <row r="2">
          <cell r="A2">
            <v>0</v>
          </cell>
        </row>
      </sheetData>
      <sheetData sheetId="3900">
        <row r="2">
          <cell r="A2">
            <v>0</v>
          </cell>
        </row>
      </sheetData>
      <sheetData sheetId="3901">
        <row r="2">
          <cell r="A2">
            <v>0</v>
          </cell>
        </row>
      </sheetData>
      <sheetData sheetId="3902">
        <row r="2">
          <cell r="A2">
            <v>0</v>
          </cell>
        </row>
      </sheetData>
      <sheetData sheetId="3903">
        <row r="2">
          <cell r="A2">
            <v>0</v>
          </cell>
        </row>
      </sheetData>
      <sheetData sheetId="3904">
        <row r="2">
          <cell r="A2">
            <v>0</v>
          </cell>
        </row>
      </sheetData>
      <sheetData sheetId="3905">
        <row r="2">
          <cell r="A2">
            <v>0</v>
          </cell>
        </row>
      </sheetData>
      <sheetData sheetId="3906">
        <row r="2">
          <cell r="A2">
            <v>0</v>
          </cell>
        </row>
      </sheetData>
      <sheetData sheetId="3907">
        <row r="2">
          <cell r="A2">
            <v>0</v>
          </cell>
        </row>
      </sheetData>
      <sheetData sheetId="3908">
        <row r="2">
          <cell r="A2">
            <v>0</v>
          </cell>
        </row>
      </sheetData>
      <sheetData sheetId="3909">
        <row r="2">
          <cell r="A2">
            <v>0</v>
          </cell>
        </row>
      </sheetData>
      <sheetData sheetId="3910">
        <row r="2">
          <cell r="A2">
            <v>0</v>
          </cell>
        </row>
      </sheetData>
      <sheetData sheetId="3911">
        <row r="2">
          <cell r="A2">
            <v>0</v>
          </cell>
        </row>
      </sheetData>
      <sheetData sheetId="3912">
        <row r="2">
          <cell r="A2">
            <v>0</v>
          </cell>
        </row>
      </sheetData>
      <sheetData sheetId="3913">
        <row r="2">
          <cell r="A2">
            <v>0</v>
          </cell>
        </row>
      </sheetData>
      <sheetData sheetId="3914">
        <row r="2">
          <cell r="A2">
            <v>0</v>
          </cell>
        </row>
      </sheetData>
      <sheetData sheetId="3915">
        <row r="2">
          <cell r="A2">
            <v>0</v>
          </cell>
        </row>
      </sheetData>
      <sheetData sheetId="3916">
        <row r="2">
          <cell r="A2">
            <v>0</v>
          </cell>
        </row>
      </sheetData>
      <sheetData sheetId="3917">
        <row r="2">
          <cell r="A2">
            <v>0</v>
          </cell>
        </row>
      </sheetData>
      <sheetData sheetId="3918">
        <row r="2">
          <cell r="A2">
            <v>0</v>
          </cell>
        </row>
      </sheetData>
      <sheetData sheetId="3919">
        <row r="2">
          <cell r="A2">
            <v>0</v>
          </cell>
        </row>
      </sheetData>
      <sheetData sheetId="3920">
        <row r="2">
          <cell r="A2">
            <v>0</v>
          </cell>
        </row>
      </sheetData>
      <sheetData sheetId="3921">
        <row r="2">
          <cell r="A2">
            <v>0</v>
          </cell>
        </row>
      </sheetData>
      <sheetData sheetId="3922">
        <row r="2">
          <cell r="A2">
            <v>0</v>
          </cell>
        </row>
      </sheetData>
      <sheetData sheetId="3923">
        <row r="2">
          <cell r="A2">
            <v>0</v>
          </cell>
        </row>
      </sheetData>
      <sheetData sheetId="3924">
        <row r="2">
          <cell r="A2">
            <v>0</v>
          </cell>
        </row>
      </sheetData>
      <sheetData sheetId="3925">
        <row r="2">
          <cell r="A2">
            <v>0</v>
          </cell>
        </row>
      </sheetData>
      <sheetData sheetId="3926">
        <row r="2">
          <cell r="A2">
            <v>0</v>
          </cell>
        </row>
      </sheetData>
      <sheetData sheetId="3927">
        <row r="2">
          <cell r="A2">
            <v>0</v>
          </cell>
        </row>
      </sheetData>
      <sheetData sheetId="3928">
        <row r="2">
          <cell r="A2">
            <v>0</v>
          </cell>
        </row>
      </sheetData>
      <sheetData sheetId="3929">
        <row r="2">
          <cell r="A2">
            <v>0</v>
          </cell>
        </row>
      </sheetData>
      <sheetData sheetId="3930">
        <row r="2">
          <cell r="A2">
            <v>0</v>
          </cell>
        </row>
      </sheetData>
      <sheetData sheetId="3931">
        <row r="2">
          <cell r="A2">
            <v>0</v>
          </cell>
        </row>
      </sheetData>
      <sheetData sheetId="3932">
        <row r="2">
          <cell r="A2">
            <v>0</v>
          </cell>
        </row>
      </sheetData>
      <sheetData sheetId="3933">
        <row r="2">
          <cell r="A2">
            <v>0</v>
          </cell>
        </row>
      </sheetData>
      <sheetData sheetId="3934">
        <row r="2">
          <cell r="A2">
            <v>0</v>
          </cell>
        </row>
      </sheetData>
      <sheetData sheetId="3935">
        <row r="2">
          <cell r="A2">
            <v>0</v>
          </cell>
        </row>
      </sheetData>
      <sheetData sheetId="3936">
        <row r="2">
          <cell r="A2">
            <v>0</v>
          </cell>
        </row>
      </sheetData>
      <sheetData sheetId="3937">
        <row r="2">
          <cell r="A2">
            <v>0</v>
          </cell>
        </row>
      </sheetData>
      <sheetData sheetId="3938">
        <row r="2">
          <cell r="A2">
            <v>0</v>
          </cell>
        </row>
      </sheetData>
      <sheetData sheetId="3939">
        <row r="2">
          <cell r="A2">
            <v>0</v>
          </cell>
        </row>
      </sheetData>
      <sheetData sheetId="3940">
        <row r="2">
          <cell r="A2">
            <v>0</v>
          </cell>
        </row>
      </sheetData>
      <sheetData sheetId="3941">
        <row r="2">
          <cell r="A2">
            <v>0</v>
          </cell>
        </row>
      </sheetData>
      <sheetData sheetId="3942">
        <row r="2">
          <cell r="A2">
            <v>0</v>
          </cell>
        </row>
      </sheetData>
      <sheetData sheetId="3943">
        <row r="2">
          <cell r="A2">
            <v>0</v>
          </cell>
        </row>
      </sheetData>
      <sheetData sheetId="3944">
        <row r="2">
          <cell r="A2">
            <v>0</v>
          </cell>
        </row>
      </sheetData>
      <sheetData sheetId="3945">
        <row r="2">
          <cell r="A2">
            <v>0</v>
          </cell>
        </row>
      </sheetData>
      <sheetData sheetId="3946">
        <row r="2">
          <cell r="A2">
            <v>0</v>
          </cell>
        </row>
      </sheetData>
      <sheetData sheetId="3947">
        <row r="2">
          <cell r="A2">
            <v>0</v>
          </cell>
        </row>
      </sheetData>
      <sheetData sheetId="3948">
        <row r="2">
          <cell r="A2">
            <v>0</v>
          </cell>
        </row>
      </sheetData>
      <sheetData sheetId="3949">
        <row r="2">
          <cell r="A2">
            <v>0</v>
          </cell>
        </row>
      </sheetData>
      <sheetData sheetId="3950">
        <row r="2">
          <cell r="A2">
            <v>0</v>
          </cell>
        </row>
      </sheetData>
      <sheetData sheetId="3951">
        <row r="2">
          <cell r="A2">
            <v>0</v>
          </cell>
        </row>
      </sheetData>
      <sheetData sheetId="3952">
        <row r="2">
          <cell r="A2">
            <v>0</v>
          </cell>
        </row>
      </sheetData>
      <sheetData sheetId="3953">
        <row r="2">
          <cell r="A2">
            <v>0</v>
          </cell>
        </row>
      </sheetData>
      <sheetData sheetId="3954">
        <row r="2">
          <cell r="A2">
            <v>0</v>
          </cell>
        </row>
      </sheetData>
      <sheetData sheetId="3955">
        <row r="2">
          <cell r="A2">
            <v>0</v>
          </cell>
        </row>
      </sheetData>
      <sheetData sheetId="3956">
        <row r="2">
          <cell r="A2">
            <v>0</v>
          </cell>
        </row>
      </sheetData>
      <sheetData sheetId="3957">
        <row r="2">
          <cell r="A2">
            <v>0</v>
          </cell>
        </row>
      </sheetData>
      <sheetData sheetId="3958">
        <row r="2">
          <cell r="A2">
            <v>0</v>
          </cell>
        </row>
      </sheetData>
      <sheetData sheetId="3959">
        <row r="2">
          <cell r="A2">
            <v>0</v>
          </cell>
        </row>
      </sheetData>
      <sheetData sheetId="3960">
        <row r="2">
          <cell r="A2">
            <v>0</v>
          </cell>
        </row>
      </sheetData>
      <sheetData sheetId="3961">
        <row r="2">
          <cell r="A2">
            <v>0</v>
          </cell>
        </row>
      </sheetData>
      <sheetData sheetId="3962">
        <row r="2">
          <cell r="A2">
            <v>0</v>
          </cell>
        </row>
      </sheetData>
      <sheetData sheetId="3963">
        <row r="2">
          <cell r="A2">
            <v>0</v>
          </cell>
        </row>
      </sheetData>
      <sheetData sheetId="3964">
        <row r="2">
          <cell r="A2">
            <v>0</v>
          </cell>
        </row>
      </sheetData>
      <sheetData sheetId="3965">
        <row r="2">
          <cell r="A2">
            <v>0</v>
          </cell>
        </row>
      </sheetData>
      <sheetData sheetId="3966">
        <row r="2">
          <cell r="A2">
            <v>0</v>
          </cell>
        </row>
      </sheetData>
      <sheetData sheetId="3967">
        <row r="2">
          <cell r="A2">
            <v>0</v>
          </cell>
        </row>
      </sheetData>
      <sheetData sheetId="3968">
        <row r="2">
          <cell r="A2">
            <v>0</v>
          </cell>
        </row>
      </sheetData>
      <sheetData sheetId="3969">
        <row r="2">
          <cell r="A2">
            <v>0</v>
          </cell>
        </row>
      </sheetData>
      <sheetData sheetId="3970">
        <row r="2">
          <cell r="A2">
            <v>0</v>
          </cell>
        </row>
      </sheetData>
      <sheetData sheetId="3971">
        <row r="2">
          <cell r="A2">
            <v>0</v>
          </cell>
        </row>
      </sheetData>
      <sheetData sheetId="3972">
        <row r="2">
          <cell r="A2">
            <v>0</v>
          </cell>
        </row>
      </sheetData>
      <sheetData sheetId="3973">
        <row r="2">
          <cell r="A2">
            <v>0</v>
          </cell>
        </row>
      </sheetData>
      <sheetData sheetId="3974">
        <row r="2">
          <cell r="A2">
            <v>0</v>
          </cell>
        </row>
      </sheetData>
      <sheetData sheetId="3975">
        <row r="2">
          <cell r="A2">
            <v>0</v>
          </cell>
        </row>
      </sheetData>
      <sheetData sheetId="3976">
        <row r="2">
          <cell r="A2">
            <v>0</v>
          </cell>
        </row>
      </sheetData>
      <sheetData sheetId="3977">
        <row r="2">
          <cell r="A2">
            <v>0</v>
          </cell>
        </row>
      </sheetData>
      <sheetData sheetId="3978">
        <row r="2">
          <cell r="A2">
            <v>0</v>
          </cell>
        </row>
      </sheetData>
      <sheetData sheetId="3979">
        <row r="2">
          <cell r="A2">
            <v>0</v>
          </cell>
        </row>
      </sheetData>
      <sheetData sheetId="3980">
        <row r="2">
          <cell r="A2">
            <v>0</v>
          </cell>
        </row>
      </sheetData>
      <sheetData sheetId="3981">
        <row r="2">
          <cell r="A2">
            <v>0</v>
          </cell>
        </row>
      </sheetData>
      <sheetData sheetId="3982">
        <row r="2">
          <cell r="A2">
            <v>0</v>
          </cell>
        </row>
      </sheetData>
      <sheetData sheetId="3983">
        <row r="2">
          <cell r="A2">
            <v>0</v>
          </cell>
        </row>
      </sheetData>
      <sheetData sheetId="3984">
        <row r="2">
          <cell r="A2">
            <v>0</v>
          </cell>
        </row>
      </sheetData>
      <sheetData sheetId="3985">
        <row r="2">
          <cell r="A2">
            <v>0</v>
          </cell>
        </row>
      </sheetData>
      <sheetData sheetId="3986">
        <row r="2">
          <cell r="A2">
            <v>0</v>
          </cell>
        </row>
      </sheetData>
      <sheetData sheetId="3987">
        <row r="2">
          <cell r="A2">
            <v>0</v>
          </cell>
        </row>
      </sheetData>
      <sheetData sheetId="3988">
        <row r="2">
          <cell r="A2">
            <v>0</v>
          </cell>
        </row>
      </sheetData>
      <sheetData sheetId="3989">
        <row r="2">
          <cell r="A2">
            <v>0</v>
          </cell>
        </row>
      </sheetData>
      <sheetData sheetId="3990">
        <row r="2">
          <cell r="A2">
            <v>0</v>
          </cell>
        </row>
      </sheetData>
      <sheetData sheetId="3991">
        <row r="2">
          <cell r="A2">
            <v>0</v>
          </cell>
        </row>
      </sheetData>
      <sheetData sheetId="3992">
        <row r="2">
          <cell r="A2">
            <v>0</v>
          </cell>
        </row>
      </sheetData>
      <sheetData sheetId="3993">
        <row r="2">
          <cell r="A2">
            <v>0</v>
          </cell>
        </row>
      </sheetData>
      <sheetData sheetId="3994">
        <row r="2">
          <cell r="A2">
            <v>0</v>
          </cell>
        </row>
      </sheetData>
      <sheetData sheetId="3995">
        <row r="2">
          <cell r="A2">
            <v>0</v>
          </cell>
        </row>
      </sheetData>
      <sheetData sheetId="3996">
        <row r="2">
          <cell r="A2">
            <v>0</v>
          </cell>
        </row>
      </sheetData>
      <sheetData sheetId="3997">
        <row r="2">
          <cell r="A2">
            <v>0</v>
          </cell>
        </row>
      </sheetData>
      <sheetData sheetId="3998">
        <row r="2">
          <cell r="A2">
            <v>0</v>
          </cell>
        </row>
      </sheetData>
      <sheetData sheetId="3999">
        <row r="2">
          <cell r="A2">
            <v>0</v>
          </cell>
        </row>
      </sheetData>
      <sheetData sheetId="4000">
        <row r="2">
          <cell r="A2">
            <v>0</v>
          </cell>
        </row>
      </sheetData>
      <sheetData sheetId="4001">
        <row r="2">
          <cell r="A2">
            <v>0</v>
          </cell>
        </row>
      </sheetData>
      <sheetData sheetId="4002">
        <row r="2">
          <cell r="A2">
            <v>0</v>
          </cell>
        </row>
      </sheetData>
      <sheetData sheetId="4003">
        <row r="2">
          <cell r="A2">
            <v>0</v>
          </cell>
        </row>
      </sheetData>
      <sheetData sheetId="4004">
        <row r="2">
          <cell r="A2">
            <v>0</v>
          </cell>
        </row>
      </sheetData>
      <sheetData sheetId="4005">
        <row r="2">
          <cell r="A2">
            <v>0</v>
          </cell>
        </row>
      </sheetData>
      <sheetData sheetId="4006">
        <row r="2">
          <cell r="A2">
            <v>0</v>
          </cell>
        </row>
      </sheetData>
      <sheetData sheetId="4007">
        <row r="2">
          <cell r="A2">
            <v>0</v>
          </cell>
        </row>
      </sheetData>
      <sheetData sheetId="4008">
        <row r="2">
          <cell r="A2">
            <v>0</v>
          </cell>
        </row>
      </sheetData>
      <sheetData sheetId="4009">
        <row r="2">
          <cell r="A2">
            <v>0</v>
          </cell>
        </row>
      </sheetData>
      <sheetData sheetId="4010">
        <row r="2">
          <cell r="A2">
            <v>0</v>
          </cell>
        </row>
      </sheetData>
      <sheetData sheetId="4011">
        <row r="2">
          <cell r="A2">
            <v>0</v>
          </cell>
        </row>
      </sheetData>
      <sheetData sheetId="4012">
        <row r="2">
          <cell r="A2">
            <v>0</v>
          </cell>
        </row>
      </sheetData>
      <sheetData sheetId="4013">
        <row r="2">
          <cell r="A2">
            <v>0</v>
          </cell>
        </row>
      </sheetData>
      <sheetData sheetId="4014">
        <row r="2">
          <cell r="A2">
            <v>0</v>
          </cell>
        </row>
      </sheetData>
      <sheetData sheetId="4015">
        <row r="2">
          <cell r="A2">
            <v>0</v>
          </cell>
        </row>
      </sheetData>
      <sheetData sheetId="4016">
        <row r="2">
          <cell r="A2">
            <v>0</v>
          </cell>
        </row>
      </sheetData>
      <sheetData sheetId="4017">
        <row r="2">
          <cell r="A2">
            <v>0</v>
          </cell>
        </row>
      </sheetData>
      <sheetData sheetId="4018">
        <row r="2">
          <cell r="A2">
            <v>0</v>
          </cell>
        </row>
      </sheetData>
      <sheetData sheetId="4019">
        <row r="2">
          <cell r="A2">
            <v>0</v>
          </cell>
        </row>
      </sheetData>
      <sheetData sheetId="4020">
        <row r="2">
          <cell r="A2">
            <v>0</v>
          </cell>
        </row>
      </sheetData>
      <sheetData sheetId="4021">
        <row r="2">
          <cell r="A2">
            <v>0</v>
          </cell>
        </row>
      </sheetData>
      <sheetData sheetId="4022">
        <row r="2">
          <cell r="A2">
            <v>0</v>
          </cell>
        </row>
      </sheetData>
      <sheetData sheetId="4023">
        <row r="2">
          <cell r="A2">
            <v>0</v>
          </cell>
        </row>
      </sheetData>
      <sheetData sheetId="4024">
        <row r="2">
          <cell r="A2">
            <v>0</v>
          </cell>
        </row>
      </sheetData>
      <sheetData sheetId="4025">
        <row r="2">
          <cell r="A2">
            <v>0</v>
          </cell>
        </row>
      </sheetData>
      <sheetData sheetId="4026">
        <row r="2">
          <cell r="A2">
            <v>0</v>
          </cell>
        </row>
      </sheetData>
      <sheetData sheetId="4027">
        <row r="2">
          <cell r="A2">
            <v>0</v>
          </cell>
        </row>
      </sheetData>
      <sheetData sheetId="4028">
        <row r="2">
          <cell r="A2">
            <v>0</v>
          </cell>
        </row>
      </sheetData>
      <sheetData sheetId="4029">
        <row r="2">
          <cell r="A2">
            <v>0</v>
          </cell>
        </row>
      </sheetData>
      <sheetData sheetId="4030">
        <row r="2">
          <cell r="A2">
            <v>0</v>
          </cell>
        </row>
      </sheetData>
      <sheetData sheetId="4031">
        <row r="2">
          <cell r="A2">
            <v>0</v>
          </cell>
        </row>
      </sheetData>
      <sheetData sheetId="4032">
        <row r="2">
          <cell r="A2">
            <v>0</v>
          </cell>
        </row>
      </sheetData>
      <sheetData sheetId="4033">
        <row r="2">
          <cell r="A2">
            <v>0</v>
          </cell>
        </row>
      </sheetData>
      <sheetData sheetId="4034">
        <row r="2">
          <cell r="A2">
            <v>0</v>
          </cell>
        </row>
      </sheetData>
      <sheetData sheetId="4035">
        <row r="2">
          <cell r="A2">
            <v>0</v>
          </cell>
        </row>
      </sheetData>
      <sheetData sheetId="4036">
        <row r="2">
          <cell r="A2">
            <v>0</v>
          </cell>
        </row>
      </sheetData>
      <sheetData sheetId="4037">
        <row r="2">
          <cell r="A2">
            <v>0</v>
          </cell>
        </row>
      </sheetData>
      <sheetData sheetId="4038">
        <row r="2">
          <cell r="A2">
            <v>0</v>
          </cell>
        </row>
      </sheetData>
      <sheetData sheetId="4039">
        <row r="2">
          <cell r="A2">
            <v>0</v>
          </cell>
        </row>
      </sheetData>
      <sheetData sheetId="4040">
        <row r="2">
          <cell r="A2">
            <v>0</v>
          </cell>
        </row>
      </sheetData>
      <sheetData sheetId="4041">
        <row r="2">
          <cell r="A2">
            <v>0</v>
          </cell>
        </row>
      </sheetData>
      <sheetData sheetId="4042">
        <row r="2">
          <cell r="A2">
            <v>0</v>
          </cell>
        </row>
      </sheetData>
      <sheetData sheetId="4043">
        <row r="2">
          <cell r="A2">
            <v>0</v>
          </cell>
        </row>
      </sheetData>
      <sheetData sheetId="4044">
        <row r="2">
          <cell r="A2">
            <v>0</v>
          </cell>
        </row>
      </sheetData>
      <sheetData sheetId="4045">
        <row r="2">
          <cell r="A2">
            <v>0</v>
          </cell>
        </row>
      </sheetData>
      <sheetData sheetId="4046">
        <row r="2">
          <cell r="A2">
            <v>0</v>
          </cell>
        </row>
      </sheetData>
      <sheetData sheetId="4047">
        <row r="2">
          <cell r="A2">
            <v>0</v>
          </cell>
        </row>
      </sheetData>
      <sheetData sheetId="4048">
        <row r="2">
          <cell r="A2">
            <v>0</v>
          </cell>
        </row>
      </sheetData>
      <sheetData sheetId="4049">
        <row r="2">
          <cell r="A2">
            <v>0</v>
          </cell>
        </row>
      </sheetData>
      <sheetData sheetId="4050">
        <row r="2">
          <cell r="A2">
            <v>0</v>
          </cell>
        </row>
      </sheetData>
      <sheetData sheetId="4051">
        <row r="2">
          <cell r="A2">
            <v>0</v>
          </cell>
        </row>
      </sheetData>
      <sheetData sheetId="4052">
        <row r="2">
          <cell r="A2">
            <v>0</v>
          </cell>
        </row>
      </sheetData>
      <sheetData sheetId="4053">
        <row r="2">
          <cell r="A2">
            <v>0</v>
          </cell>
        </row>
      </sheetData>
      <sheetData sheetId="4054">
        <row r="2">
          <cell r="A2">
            <v>0</v>
          </cell>
        </row>
      </sheetData>
      <sheetData sheetId="4055">
        <row r="2">
          <cell r="A2">
            <v>0</v>
          </cell>
        </row>
      </sheetData>
      <sheetData sheetId="4056">
        <row r="2">
          <cell r="A2">
            <v>0</v>
          </cell>
        </row>
      </sheetData>
      <sheetData sheetId="4057">
        <row r="2">
          <cell r="A2">
            <v>0</v>
          </cell>
        </row>
      </sheetData>
      <sheetData sheetId="4058">
        <row r="2">
          <cell r="A2">
            <v>0</v>
          </cell>
        </row>
      </sheetData>
      <sheetData sheetId="4059">
        <row r="2">
          <cell r="A2">
            <v>0</v>
          </cell>
        </row>
      </sheetData>
      <sheetData sheetId="4060">
        <row r="2">
          <cell r="A2">
            <v>0</v>
          </cell>
        </row>
      </sheetData>
      <sheetData sheetId="4061">
        <row r="2">
          <cell r="A2">
            <v>0</v>
          </cell>
        </row>
      </sheetData>
      <sheetData sheetId="4062">
        <row r="2">
          <cell r="A2">
            <v>0</v>
          </cell>
        </row>
      </sheetData>
      <sheetData sheetId="4063">
        <row r="2">
          <cell r="A2">
            <v>0</v>
          </cell>
        </row>
      </sheetData>
      <sheetData sheetId="4064">
        <row r="2">
          <cell r="A2">
            <v>0</v>
          </cell>
        </row>
      </sheetData>
      <sheetData sheetId="4065">
        <row r="2">
          <cell r="A2">
            <v>0</v>
          </cell>
        </row>
      </sheetData>
      <sheetData sheetId="4066">
        <row r="2">
          <cell r="A2">
            <v>0</v>
          </cell>
        </row>
      </sheetData>
      <sheetData sheetId="4067">
        <row r="2">
          <cell r="A2">
            <v>0</v>
          </cell>
        </row>
      </sheetData>
      <sheetData sheetId="4068">
        <row r="2">
          <cell r="A2">
            <v>0</v>
          </cell>
        </row>
      </sheetData>
      <sheetData sheetId="4069">
        <row r="2">
          <cell r="A2">
            <v>0</v>
          </cell>
        </row>
      </sheetData>
      <sheetData sheetId="4070">
        <row r="2">
          <cell r="A2">
            <v>0</v>
          </cell>
        </row>
      </sheetData>
      <sheetData sheetId="4071">
        <row r="2">
          <cell r="A2">
            <v>0</v>
          </cell>
        </row>
      </sheetData>
      <sheetData sheetId="4072">
        <row r="2">
          <cell r="A2">
            <v>0</v>
          </cell>
        </row>
      </sheetData>
      <sheetData sheetId="4073">
        <row r="2">
          <cell r="A2">
            <v>0</v>
          </cell>
        </row>
      </sheetData>
      <sheetData sheetId="4074">
        <row r="2">
          <cell r="A2">
            <v>0</v>
          </cell>
        </row>
      </sheetData>
      <sheetData sheetId="4075">
        <row r="2">
          <cell r="A2">
            <v>0</v>
          </cell>
        </row>
      </sheetData>
      <sheetData sheetId="4076">
        <row r="2">
          <cell r="A2">
            <v>0</v>
          </cell>
        </row>
      </sheetData>
      <sheetData sheetId="4077">
        <row r="2">
          <cell r="A2">
            <v>0</v>
          </cell>
        </row>
      </sheetData>
      <sheetData sheetId="4078">
        <row r="2">
          <cell r="A2">
            <v>0</v>
          </cell>
        </row>
      </sheetData>
      <sheetData sheetId="4079">
        <row r="2">
          <cell r="A2">
            <v>0</v>
          </cell>
        </row>
      </sheetData>
      <sheetData sheetId="4080">
        <row r="2">
          <cell r="A2">
            <v>0</v>
          </cell>
        </row>
      </sheetData>
      <sheetData sheetId="4081">
        <row r="2">
          <cell r="A2">
            <v>0</v>
          </cell>
        </row>
      </sheetData>
      <sheetData sheetId="4082">
        <row r="2">
          <cell r="A2">
            <v>0</v>
          </cell>
        </row>
      </sheetData>
      <sheetData sheetId="4083">
        <row r="2">
          <cell r="A2">
            <v>0</v>
          </cell>
        </row>
      </sheetData>
      <sheetData sheetId="4084">
        <row r="2">
          <cell r="A2">
            <v>0</v>
          </cell>
        </row>
      </sheetData>
      <sheetData sheetId="4085">
        <row r="2">
          <cell r="A2">
            <v>0</v>
          </cell>
        </row>
      </sheetData>
      <sheetData sheetId="4086">
        <row r="2">
          <cell r="A2">
            <v>0</v>
          </cell>
        </row>
      </sheetData>
      <sheetData sheetId="4087">
        <row r="2">
          <cell r="A2">
            <v>0</v>
          </cell>
        </row>
      </sheetData>
      <sheetData sheetId="4088">
        <row r="2">
          <cell r="A2">
            <v>0</v>
          </cell>
        </row>
      </sheetData>
      <sheetData sheetId="4089">
        <row r="2">
          <cell r="A2">
            <v>0</v>
          </cell>
        </row>
      </sheetData>
      <sheetData sheetId="4090">
        <row r="2">
          <cell r="A2">
            <v>0</v>
          </cell>
        </row>
      </sheetData>
      <sheetData sheetId="4091">
        <row r="2">
          <cell r="A2">
            <v>0</v>
          </cell>
        </row>
      </sheetData>
      <sheetData sheetId="4092">
        <row r="2">
          <cell r="A2">
            <v>0</v>
          </cell>
        </row>
      </sheetData>
      <sheetData sheetId="4093">
        <row r="2">
          <cell r="A2">
            <v>0</v>
          </cell>
        </row>
      </sheetData>
      <sheetData sheetId="4094">
        <row r="2">
          <cell r="A2">
            <v>0</v>
          </cell>
        </row>
      </sheetData>
      <sheetData sheetId="4095">
        <row r="2">
          <cell r="A2">
            <v>0</v>
          </cell>
        </row>
      </sheetData>
      <sheetData sheetId="4096">
        <row r="2">
          <cell r="A2">
            <v>0</v>
          </cell>
        </row>
      </sheetData>
      <sheetData sheetId="4097">
        <row r="2">
          <cell r="A2">
            <v>0</v>
          </cell>
        </row>
      </sheetData>
      <sheetData sheetId="4098">
        <row r="2">
          <cell r="A2">
            <v>0</v>
          </cell>
        </row>
      </sheetData>
      <sheetData sheetId="4099">
        <row r="2">
          <cell r="A2">
            <v>0</v>
          </cell>
        </row>
      </sheetData>
      <sheetData sheetId="4100">
        <row r="2">
          <cell r="A2">
            <v>0</v>
          </cell>
        </row>
      </sheetData>
      <sheetData sheetId="4101">
        <row r="2">
          <cell r="A2">
            <v>0</v>
          </cell>
        </row>
      </sheetData>
      <sheetData sheetId="4102">
        <row r="2">
          <cell r="A2">
            <v>0</v>
          </cell>
        </row>
      </sheetData>
      <sheetData sheetId="4103">
        <row r="2">
          <cell r="A2">
            <v>0</v>
          </cell>
        </row>
      </sheetData>
      <sheetData sheetId="4104">
        <row r="2">
          <cell r="A2">
            <v>0</v>
          </cell>
        </row>
      </sheetData>
      <sheetData sheetId="4105">
        <row r="2">
          <cell r="A2">
            <v>0</v>
          </cell>
        </row>
      </sheetData>
      <sheetData sheetId="4106">
        <row r="2">
          <cell r="A2">
            <v>0</v>
          </cell>
        </row>
      </sheetData>
      <sheetData sheetId="4107">
        <row r="2">
          <cell r="A2">
            <v>0</v>
          </cell>
        </row>
      </sheetData>
      <sheetData sheetId="4108">
        <row r="2">
          <cell r="A2">
            <v>0</v>
          </cell>
        </row>
      </sheetData>
      <sheetData sheetId="4109">
        <row r="2">
          <cell r="A2">
            <v>0</v>
          </cell>
        </row>
      </sheetData>
      <sheetData sheetId="4110">
        <row r="2">
          <cell r="A2">
            <v>0</v>
          </cell>
        </row>
      </sheetData>
      <sheetData sheetId="4111">
        <row r="2">
          <cell r="A2">
            <v>0</v>
          </cell>
        </row>
      </sheetData>
      <sheetData sheetId="4112">
        <row r="2">
          <cell r="A2">
            <v>0</v>
          </cell>
        </row>
      </sheetData>
      <sheetData sheetId="4113">
        <row r="2">
          <cell r="A2">
            <v>0</v>
          </cell>
        </row>
      </sheetData>
      <sheetData sheetId="4114">
        <row r="2">
          <cell r="A2">
            <v>0</v>
          </cell>
        </row>
      </sheetData>
      <sheetData sheetId="4115">
        <row r="2">
          <cell r="A2">
            <v>0</v>
          </cell>
        </row>
      </sheetData>
      <sheetData sheetId="4116">
        <row r="2">
          <cell r="A2">
            <v>0</v>
          </cell>
        </row>
      </sheetData>
      <sheetData sheetId="4117">
        <row r="2">
          <cell r="A2">
            <v>0</v>
          </cell>
        </row>
      </sheetData>
      <sheetData sheetId="4118">
        <row r="2">
          <cell r="A2">
            <v>0</v>
          </cell>
        </row>
      </sheetData>
      <sheetData sheetId="4119">
        <row r="2">
          <cell r="A2">
            <v>0</v>
          </cell>
        </row>
      </sheetData>
      <sheetData sheetId="4120">
        <row r="2">
          <cell r="A2">
            <v>0</v>
          </cell>
        </row>
      </sheetData>
      <sheetData sheetId="4121">
        <row r="2">
          <cell r="A2">
            <v>0</v>
          </cell>
        </row>
      </sheetData>
      <sheetData sheetId="4122">
        <row r="2">
          <cell r="A2">
            <v>0</v>
          </cell>
        </row>
      </sheetData>
      <sheetData sheetId="4123">
        <row r="2">
          <cell r="A2">
            <v>0</v>
          </cell>
        </row>
      </sheetData>
      <sheetData sheetId="4124">
        <row r="2">
          <cell r="A2">
            <v>0</v>
          </cell>
        </row>
      </sheetData>
      <sheetData sheetId="4125">
        <row r="2">
          <cell r="A2">
            <v>0</v>
          </cell>
        </row>
      </sheetData>
      <sheetData sheetId="4126">
        <row r="2">
          <cell r="A2">
            <v>0</v>
          </cell>
        </row>
      </sheetData>
      <sheetData sheetId="4127">
        <row r="2">
          <cell r="A2">
            <v>0</v>
          </cell>
        </row>
      </sheetData>
      <sheetData sheetId="4128">
        <row r="2">
          <cell r="A2">
            <v>0</v>
          </cell>
        </row>
      </sheetData>
      <sheetData sheetId="4129">
        <row r="2">
          <cell r="A2">
            <v>0</v>
          </cell>
        </row>
      </sheetData>
      <sheetData sheetId="4130">
        <row r="2">
          <cell r="A2">
            <v>0</v>
          </cell>
        </row>
      </sheetData>
      <sheetData sheetId="4131">
        <row r="2">
          <cell r="A2">
            <v>0</v>
          </cell>
        </row>
      </sheetData>
      <sheetData sheetId="4132">
        <row r="2">
          <cell r="A2">
            <v>0</v>
          </cell>
        </row>
      </sheetData>
      <sheetData sheetId="4133">
        <row r="2">
          <cell r="A2">
            <v>0</v>
          </cell>
        </row>
      </sheetData>
      <sheetData sheetId="4134">
        <row r="2">
          <cell r="A2">
            <v>0</v>
          </cell>
        </row>
      </sheetData>
      <sheetData sheetId="4135">
        <row r="2">
          <cell r="A2">
            <v>0</v>
          </cell>
        </row>
      </sheetData>
      <sheetData sheetId="4136">
        <row r="2">
          <cell r="A2">
            <v>0</v>
          </cell>
        </row>
      </sheetData>
      <sheetData sheetId="4137">
        <row r="2">
          <cell r="A2">
            <v>0</v>
          </cell>
        </row>
      </sheetData>
      <sheetData sheetId="4138">
        <row r="2">
          <cell r="A2">
            <v>0</v>
          </cell>
        </row>
      </sheetData>
      <sheetData sheetId="4139">
        <row r="2">
          <cell r="A2">
            <v>0</v>
          </cell>
        </row>
      </sheetData>
      <sheetData sheetId="4140">
        <row r="2">
          <cell r="A2">
            <v>0</v>
          </cell>
        </row>
      </sheetData>
      <sheetData sheetId="4141">
        <row r="2">
          <cell r="A2">
            <v>0</v>
          </cell>
        </row>
      </sheetData>
      <sheetData sheetId="4142">
        <row r="2">
          <cell r="A2">
            <v>0</v>
          </cell>
        </row>
      </sheetData>
      <sheetData sheetId="4143">
        <row r="2">
          <cell r="A2">
            <v>0</v>
          </cell>
        </row>
      </sheetData>
      <sheetData sheetId="4144">
        <row r="2">
          <cell r="A2">
            <v>0</v>
          </cell>
        </row>
      </sheetData>
      <sheetData sheetId="4145">
        <row r="2">
          <cell r="A2">
            <v>0</v>
          </cell>
        </row>
      </sheetData>
      <sheetData sheetId="4146">
        <row r="2">
          <cell r="A2">
            <v>0</v>
          </cell>
        </row>
      </sheetData>
      <sheetData sheetId="4147">
        <row r="2">
          <cell r="A2">
            <v>0</v>
          </cell>
        </row>
      </sheetData>
      <sheetData sheetId="4148">
        <row r="2">
          <cell r="A2">
            <v>0</v>
          </cell>
        </row>
      </sheetData>
      <sheetData sheetId="4149">
        <row r="2">
          <cell r="A2">
            <v>0</v>
          </cell>
        </row>
      </sheetData>
      <sheetData sheetId="4150">
        <row r="2">
          <cell r="A2">
            <v>0</v>
          </cell>
        </row>
      </sheetData>
      <sheetData sheetId="4151">
        <row r="2">
          <cell r="A2">
            <v>0</v>
          </cell>
        </row>
      </sheetData>
      <sheetData sheetId="4152">
        <row r="2">
          <cell r="A2">
            <v>0</v>
          </cell>
        </row>
      </sheetData>
      <sheetData sheetId="4153">
        <row r="2">
          <cell r="A2">
            <v>0</v>
          </cell>
        </row>
      </sheetData>
      <sheetData sheetId="4154">
        <row r="2">
          <cell r="A2">
            <v>0</v>
          </cell>
        </row>
      </sheetData>
      <sheetData sheetId="4155">
        <row r="2">
          <cell r="A2">
            <v>0</v>
          </cell>
        </row>
      </sheetData>
      <sheetData sheetId="4156">
        <row r="2">
          <cell r="A2">
            <v>0</v>
          </cell>
        </row>
      </sheetData>
      <sheetData sheetId="4157">
        <row r="2">
          <cell r="A2">
            <v>0</v>
          </cell>
        </row>
      </sheetData>
      <sheetData sheetId="4158">
        <row r="2">
          <cell r="A2">
            <v>0</v>
          </cell>
        </row>
      </sheetData>
      <sheetData sheetId="4159">
        <row r="2">
          <cell r="A2">
            <v>0</v>
          </cell>
        </row>
      </sheetData>
      <sheetData sheetId="4160">
        <row r="2">
          <cell r="A2">
            <v>0</v>
          </cell>
        </row>
      </sheetData>
      <sheetData sheetId="4161">
        <row r="2">
          <cell r="A2">
            <v>0</v>
          </cell>
        </row>
      </sheetData>
      <sheetData sheetId="4162">
        <row r="2">
          <cell r="A2">
            <v>0</v>
          </cell>
        </row>
      </sheetData>
      <sheetData sheetId="4163">
        <row r="2">
          <cell r="A2">
            <v>0</v>
          </cell>
        </row>
      </sheetData>
      <sheetData sheetId="4164">
        <row r="2">
          <cell r="A2">
            <v>0</v>
          </cell>
        </row>
      </sheetData>
      <sheetData sheetId="4165">
        <row r="2">
          <cell r="A2">
            <v>0</v>
          </cell>
        </row>
      </sheetData>
      <sheetData sheetId="4166">
        <row r="2">
          <cell r="A2">
            <v>0</v>
          </cell>
        </row>
      </sheetData>
      <sheetData sheetId="4167">
        <row r="2">
          <cell r="A2">
            <v>0</v>
          </cell>
        </row>
      </sheetData>
      <sheetData sheetId="4168">
        <row r="2">
          <cell r="A2">
            <v>0</v>
          </cell>
        </row>
      </sheetData>
      <sheetData sheetId="4169">
        <row r="2">
          <cell r="A2">
            <v>0</v>
          </cell>
        </row>
      </sheetData>
      <sheetData sheetId="4170">
        <row r="2">
          <cell r="A2">
            <v>0</v>
          </cell>
        </row>
      </sheetData>
      <sheetData sheetId="4171">
        <row r="2">
          <cell r="A2">
            <v>0</v>
          </cell>
        </row>
      </sheetData>
      <sheetData sheetId="4172">
        <row r="2">
          <cell r="A2">
            <v>0</v>
          </cell>
        </row>
      </sheetData>
      <sheetData sheetId="4173">
        <row r="2">
          <cell r="A2">
            <v>0</v>
          </cell>
        </row>
      </sheetData>
      <sheetData sheetId="4174">
        <row r="2">
          <cell r="A2">
            <v>0</v>
          </cell>
        </row>
      </sheetData>
      <sheetData sheetId="4175">
        <row r="2">
          <cell r="A2">
            <v>0</v>
          </cell>
        </row>
      </sheetData>
      <sheetData sheetId="4176">
        <row r="2">
          <cell r="A2">
            <v>0</v>
          </cell>
        </row>
      </sheetData>
      <sheetData sheetId="4177">
        <row r="2">
          <cell r="A2">
            <v>0</v>
          </cell>
        </row>
      </sheetData>
      <sheetData sheetId="4178">
        <row r="2">
          <cell r="A2">
            <v>0</v>
          </cell>
        </row>
      </sheetData>
      <sheetData sheetId="4179">
        <row r="2">
          <cell r="A2">
            <v>0</v>
          </cell>
        </row>
      </sheetData>
      <sheetData sheetId="4180">
        <row r="2">
          <cell r="A2">
            <v>0</v>
          </cell>
        </row>
      </sheetData>
      <sheetData sheetId="4181">
        <row r="2">
          <cell r="A2">
            <v>0</v>
          </cell>
        </row>
      </sheetData>
      <sheetData sheetId="4182">
        <row r="2">
          <cell r="A2">
            <v>0</v>
          </cell>
        </row>
      </sheetData>
      <sheetData sheetId="4183">
        <row r="2">
          <cell r="A2">
            <v>0</v>
          </cell>
        </row>
      </sheetData>
      <sheetData sheetId="4184">
        <row r="2">
          <cell r="A2">
            <v>0</v>
          </cell>
        </row>
      </sheetData>
      <sheetData sheetId="4185">
        <row r="2">
          <cell r="A2">
            <v>0</v>
          </cell>
        </row>
      </sheetData>
      <sheetData sheetId="4186">
        <row r="2">
          <cell r="A2">
            <v>0</v>
          </cell>
        </row>
      </sheetData>
      <sheetData sheetId="4187">
        <row r="2">
          <cell r="A2">
            <v>0</v>
          </cell>
        </row>
      </sheetData>
      <sheetData sheetId="4188">
        <row r="2">
          <cell r="A2">
            <v>0</v>
          </cell>
        </row>
      </sheetData>
      <sheetData sheetId="4189">
        <row r="2">
          <cell r="A2">
            <v>0</v>
          </cell>
        </row>
      </sheetData>
      <sheetData sheetId="4190">
        <row r="2">
          <cell r="A2">
            <v>0</v>
          </cell>
        </row>
      </sheetData>
      <sheetData sheetId="4191">
        <row r="2">
          <cell r="A2">
            <v>0</v>
          </cell>
        </row>
      </sheetData>
      <sheetData sheetId="4192">
        <row r="2">
          <cell r="A2">
            <v>0</v>
          </cell>
        </row>
      </sheetData>
      <sheetData sheetId="4193">
        <row r="2">
          <cell r="A2">
            <v>0</v>
          </cell>
        </row>
      </sheetData>
      <sheetData sheetId="4194">
        <row r="2">
          <cell r="A2">
            <v>0</v>
          </cell>
        </row>
      </sheetData>
      <sheetData sheetId="4195">
        <row r="2">
          <cell r="A2">
            <v>0</v>
          </cell>
        </row>
      </sheetData>
      <sheetData sheetId="4196">
        <row r="2">
          <cell r="A2">
            <v>0</v>
          </cell>
        </row>
      </sheetData>
      <sheetData sheetId="4197">
        <row r="2">
          <cell r="A2">
            <v>0</v>
          </cell>
        </row>
      </sheetData>
      <sheetData sheetId="4198">
        <row r="2">
          <cell r="A2">
            <v>0</v>
          </cell>
        </row>
      </sheetData>
      <sheetData sheetId="4199">
        <row r="2">
          <cell r="A2">
            <v>0</v>
          </cell>
        </row>
      </sheetData>
      <sheetData sheetId="4200">
        <row r="2">
          <cell r="A2">
            <v>0</v>
          </cell>
        </row>
      </sheetData>
      <sheetData sheetId="4201">
        <row r="2">
          <cell r="A2">
            <v>0</v>
          </cell>
        </row>
      </sheetData>
      <sheetData sheetId="4202">
        <row r="2">
          <cell r="A2">
            <v>0</v>
          </cell>
        </row>
      </sheetData>
      <sheetData sheetId="4203">
        <row r="2">
          <cell r="A2">
            <v>0</v>
          </cell>
        </row>
      </sheetData>
      <sheetData sheetId="4204">
        <row r="2">
          <cell r="A2">
            <v>0</v>
          </cell>
        </row>
      </sheetData>
      <sheetData sheetId="4205">
        <row r="2">
          <cell r="A2">
            <v>0</v>
          </cell>
        </row>
      </sheetData>
      <sheetData sheetId="4206">
        <row r="2">
          <cell r="A2">
            <v>0</v>
          </cell>
        </row>
      </sheetData>
      <sheetData sheetId="4207">
        <row r="2">
          <cell r="A2">
            <v>0</v>
          </cell>
        </row>
      </sheetData>
      <sheetData sheetId="4208">
        <row r="2">
          <cell r="A2">
            <v>0</v>
          </cell>
        </row>
      </sheetData>
      <sheetData sheetId="4209">
        <row r="2">
          <cell r="A2">
            <v>0</v>
          </cell>
        </row>
      </sheetData>
      <sheetData sheetId="4210">
        <row r="2">
          <cell r="A2">
            <v>0</v>
          </cell>
        </row>
      </sheetData>
      <sheetData sheetId="4211">
        <row r="2">
          <cell r="A2">
            <v>0</v>
          </cell>
        </row>
      </sheetData>
      <sheetData sheetId="4212">
        <row r="2">
          <cell r="A2">
            <v>0</v>
          </cell>
        </row>
      </sheetData>
      <sheetData sheetId="4213">
        <row r="2">
          <cell r="A2">
            <v>0</v>
          </cell>
        </row>
      </sheetData>
      <sheetData sheetId="4214">
        <row r="2">
          <cell r="A2">
            <v>0</v>
          </cell>
        </row>
      </sheetData>
      <sheetData sheetId="4215">
        <row r="2">
          <cell r="A2">
            <v>0</v>
          </cell>
        </row>
      </sheetData>
      <sheetData sheetId="4216">
        <row r="2">
          <cell r="A2">
            <v>0</v>
          </cell>
        </row>
      </sheetData>
      <sheetData sheetId="4217">
        <row r="2">
          <cell r="A2">
            <v>0</v>
          </cell>
        </row>
      </sheetData>
      <sheetData sheetId="4218">
        <row r="2">
          <cell r="A2">
            <v>0</v>
          </cell>
        </row>
      </sheetData>
      <sheetData sheetId="4219">
        <row r="2">
          <cell r="A2">
            <v>0</v>
          </cell>
        </row>
      </sheetData>
      <sheetData sheetId="4220">
        <row r="2">
          <cell r="A2">
            <v>0</v>
          </cell>
        </row>
      </sheetData>
      <sheetData sheetId="4221">
        <row r="2">
          <cell r="A2">
            <v>0</v>
          </cell>
        </row>
      </sheetData>
      <sheetData sheetId="4222">
        <row r="2">
          <cell r="A2">
            <v>0</v>
          </cell>
        </row>
      </sheetData>
      <sheetData sheetId="4223">
        <row r="2">
          <cell r="A2">
            <v>0</v>
          </cell>
        </row>
      </sheetData>
      <sheetData sheetId="4224">
        <row r="2">
          <cell r="A2">
            <v>0</v>
          </cell>
        </row>
      </sheetData>
      <sheetData sheetId="4225">
        <row r="2">
          <cell r="A2">
            <v>0</v>
          </cell>
        </row>
      </sheetData>
      <sheetData sheetId="4226">
        <row r="2">
          <cell r="A2">
            <v>0</v>
          </cell>
        </row>
      </sheetData>
      <sheetData sheetId="4227">
        <row r="2">
          <cell r="A2">
            <v>0</v>
          </cell>
        </row>
      </sheetData>
      <sheetData sheetId="4228">
        <row r="2">
          <cell r="A2">
            <v>0</v>
          </cell>
        </row>
      </sheetData>
      <sheetData sheetId="4229">
        <row r="2">
          <cell r="A2">
            <v>0</v>
          </cell>
        </row>
      </sheetData>
      <sheetData sheetId="4230">
        <row r="2">
          <cell r="A2">
            <v>0</v>
          </cell>
        </row>
      </sheetData>
      <sheetData sheetId="4231">
        <row r="2">
          <cell r="A2">
            <v>0</v>
          </cell>
        </row>
      </sheetData>
      <sheetData sheetId="4232">
        <row r="2">
          <cell r="A2">
            <v>0</v>
          </cell>
        </row>
      </sheetData>
      <sheetData sheetId="4233">
        <row r="2">
          <cell r="A2">
            <v>0</v>
          </cell>
        </row>
      </sheetData>
      <sheetData sheetId="4234">
        <row r="2">
          <cell r="A2">
            <v>0</v>
          </cell>
        </row>
      </sheetData>
      <sheetData sheetId="4235">
        <row r="2">
          <cell r="A2">
            <v>0</v>
          </cell>
        </row>
      </sheetData>
      <sheetData sheetId="4236">
        <row r="2">
          <cell r="A2">
            <v>0</v>
          </cell>
        </row>
      </sheetData>
      <sheetData sheetId="4237">
        <row r="2">
          <cell r="A2">
            <v>0</v>
          </cell>
        </row>
      </sheetData>
      <sheetData sheetId="4238">
        <row r="2">
          <cell r="A2">
            <v>0</v>
          </cell>
        </row>
      </sheetData>
      <sheetData sheetId="4239">
        <row r="2">
          <cell r="A2">
            <v>0</v>
          </cell>
        </row>
      </sheetData>
      <sheetData sheetId="4240"/>
      <sheetData sheetId="4241"/>
      <sheetData sheetId="4242"/>
      <sheetData sheetId="4243">
        <row r="2">
          <cell r="A2">
            <v>0</v>
          </cell>
        </row>
      </sheetData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>
        <row r="2">
          <cell r="A2">
            <v>0</v>
          </cell>
        </row>
      </sheetData>
      <sheetData sheetId="4273"/>
      <sheetData sheetId="4274"/>
      <sheetData sheetId="4275"/>
      <sheetData sheetId="4276"/>
      <sheetData sheetId="4277">
        <row r="2">
          <cell r="A2">
            <v>0</v>
          </cell>
        </row>
      </sheetData>
      <sheetData sheetId="4278"/>
      <sheetData sheetId="4279">
        <row r="2">
          <cell r="A2">
            <v>0</v>
          </cell>
        </row>
      </sheetData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>
        <row r="2">
          <cell r="A2">
            <v>0</v>
          </cell>
        </row>
      </sheetData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>
        <row r="2">
          <cell r="A2">
            <v>0</v>
          </cell>
        </row>
      </sheetData>
      <sheetData sheetId="4310"/>
      <sheetData sheetId="4311"/>
      <sheetData sheetId="4312"/>
      <sheetData sheetId="4313">
        <row r="2">
          <cell r="A2">
            <v>0</v>
          </cell>
        </row>
      </sheetData>
      <sheetData sheetId="4314">
        <row r="2">
          <cell r="A2">
            <v>0</v>
          </cell>
        </row>
      </sheetData>
      <sheetData sheetId="4315"/>
      <sheetData sheetId="4316"/>
      <sheetData sheetId="4317"/>
      <sheetData sheetId="4318">
        <row r="2">
          <cell r="A2">
            <v>0</v>
          </cell>
        </row>
      </sheetData>
      <sheetData sheetId="4319">
        <row r="2">
          <cell r="A2">
            <v>0</v>
          </cell>
        </row>
      </sheetData>
      <sheetData sheetId="4320"/>
      <sheetData sheetId="4321"/>
      <sheetData sheetId="4322"/>
      <sheetData sheetId="4323">
        <row r="2">
          <cell r="A2">
            <v>0</v>
          </cell>
        </row>
      </sheetData>
      <sheetData sheetId="4324">
        <row r="2">
          <cell r="A2">
            <v>0</v>
          </cell>
        </row>
      </sheetData>
      <sheetData sheetId="4325"/>
      <sheetData sheetId="4326">
        <row r="2">
          <cell r="A2">
            <v>0</v>
          </cell>
        </row>
      </sheetData>
      <sheetData sheetId="4327"/>
      <sheetData sheetId="4328"/>
      <sheetData sheetId="4329"/>
      <sheetData sheetId="4330">
        <row r="2">
          <cell r="A2">
            <v>0</v>
          </cell>
        </row>
      </sheetData>
      <sheetData sheetId="4331">
        <row r="2">
          <cell r="A2">
            <v>0</v>
          </cell>
        </row>
      </sheetData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>
        <row r="2">
          <cell r="A2">
            <v>0</v>
          </cell>
        </row>
      </sheetData>
      <sheetData sheetId="4349">
        <row r="2">
          <cell r="A2">
            <v>0</v>
          </cell>
        </row>
      </sheetData>
      <sheetData sheetId="4350"/>
      <sheetData sheetId="4351"/>
      <sheetData sheetId="4352"/>
      <sheetData sheetId="4353">
        <row r="2">
          <cell r="A2">
            <v>0</v>
          </cell>
        </row>
      </sheetData>
      <sheetData sheetId="4354">
        <row r="2">
          <cell r="A2">
            <v>0</v>
          </cell>
        </row>
      </sheetData>
      <sheetData sheetId="4355"/>
      <sheetData sheetId="4356"/>
      <sheetData sheetId="4357"/>
      <sheetData sheetId="4358">
        <row r="2">
          <cell r="A2">
            <v>0</v>
          </cell>
        </row>
      </sheetData>
      <sheetData sheetId="4359">
        <row r="2">
          <cell r="A2">
            <v>0</v>
          </cell>
        </row>
      </sheetData>
      <sheetData sheetId="4360"/>
      <sheetData sheetId="4361"/>
      <sheetData sheetId="4362"/>
      <sheetData sheetId="4363">
        <row r="2">
          <cell r="A2">
            <v>0</v>
          </cell>
        </row>
      </sheetData>
      <sheetData sheetId="4364">
        <row r="2">
          <cell r="A2">
            <v>0</v>
          </cell>
        </row>
      </sheetData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>
        <row r="2">
          <cell r="A2">
            <v>0</v>
          </cell>
        </row>
      </sheetData>
      <sheetData sheetId="4402"/>
      <sheetData sheetId="4403"/>
      <sheetData sheetId="4404"/>
      <sheetData sheetId="4405"/>
      <sheetData sheetId="4406"/>
      <sheetData sheetId="4407"/>
      <sheetData sheetId="4408"/>
      <sheetData sheetId="4409">
        <row r="2">
          <cell r="A2">
            <v>0</v>
          </cell>
        </row>
      </sheetData>
      <sheetData sheetId="4410"/>
      <sheetData sheetId="4411">
        <row r="2">
          <cell r="A2">
            <v>0</v>
          </cell>
        </row>
      </sheetData>
      <sheetData sheetId="4412"/>
      <sheetData sheetId="4413"/>
      <sheetData sheetId="4414"/>
      <sheetData sheetId="4415"/>
      <sheetData sheetId="4416"/>
      <sheetData sheetId="4417"/>
      <sheetData sheetId="4418"/>
      <sheetData sheetId="4419">
        <row r="2">
          <cell r="A2">
            <v>0</v>
          </cell>
        </row>
      </sheetData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>
        <row r="2">
          <cell r="A2">
            <v>0</v>
          </cell>
        </row>
      </sheetData>
      <sheetData sheetId="4448"/>
      <sheetData sheetId="4449"/>
      <sheetData sheetId="4450"/>
      <sheetData sheetId="4451"/>
      <sheetData sheetId="4452"/>
      <sheetData sheetId="4453"/>
      <sheetData sheetId="4454"/>
      <sheetData sheetId="4455">
        <row r="2">
          <cell r="A2">
            <v>0</v>
          </cell>
        </row>
      </sheetData>
      <sheetData sheetId="4456"/>
      <sheetData sheetId="4457">
        <row r="2">
          <cell r="A2">
            <v>0</v>
          </cell>
        </row>
      </sheetData>
      <sheetData sheetId="4458"/>
      <sheetData sheetId="4459"/>
      <sheetData sheetId="4460"/>
      <sheetData sheetId="4461"/>
      <sheetData sheetId="4462">
        <row r="2">
          <cell r="A2">
            <v>0</v>
          </cell>
        </row>
      </sheetData>
      <sheetData sheetId="4463"/>
      <sheetData sheetId="4464"/>
      <sheetData sheetId="4465">
        <row r="2">
          <cell r="A2">
            <v>0</v>
          </cell>
        </row>
      </sheetData>
      <sheetData sheetId="4466"/>
      <sheetData sheetId="4467">
        <row r="2">
          <cell r="A2">
            <v>0</v>
          </cell>
        </row>
      </sheetData>
      <sheetData sheetId="4468"/>
      <sheetData sheetId="4469"/>
      <sheetData sheetId="4470"/>
      <sheetData sheetId="4471"/>
      <sheetData sheetId="4472"/>
      <sheetData sheetId="4473"/>
      <sheetData sheetId="4474"/>
      <sheetData sheetId="4475">
        <row r="2">
          <cell r="A2">
            <v>0</v>
          </cell>
        </row>
      </sheetData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>
        <row r="2">
          <cell r="A2">
            <v>0</v>
          </cell>
        </row>
      </sheetData>
      <sheetData sheetId="4495"/>
      <sheetData sheetId="4496"/>
      <sheetData sheetId="4497"/>
      <sheetData sheetId="4498">
        <row r="2">
          <cell r="A2">
            <v>0</v>
          </cell>
        </row>
      </sheetData>
      <sheetData sheetId="4499">
        <row r="2">
          <cell r="A2">
            <v>0</v>
          </cell>
        </row>
      </sheetData>
      <sheetData sheetId="4500"/>
      <sheetData sheetId="4501">
        <row r="2">
          <cell r="A2">
            <v>0</v>
          </cell>
        </row>
      </sheetData>
      <sheetData sheetId="4502"/>
      <sheetData sheetId="4503">
        <row r="2">
          <cell r="A2">
            <v>0</v>
          </cell>
        </row>
      </sheetData>
      <sheetData sheetId="4504">
        <row r="2">
          <cell r="A2">
            <v>0</v>
          </cell>
        </row>
      </sheetData>
      <sheetData sheetId="4505"/>
      <sheetData sheetId="4506"/>
      <sheetData sheetId="4507"/>
      <sheetData sheetId="4508">
        <row r="2">
          <cell r="A2">
            <v>0</v>
          </cell>
        </row>
      </sheetData>
      <sheetData sheetId="4509">
        <row r="2">
          <cell r="A2">
            <v>0</v>
          </cell>
        </row>
      </sheetData>
      <sheetData sheetId="4510"/>
      <sheetData sheetId="4511">
        <row r="2">
          <cell r="A2">
            <v>0</v>
          </cell>
        </row>
      </sheetData>
      <sheetData sheetId="4512"/>
      <sheetData sheetId="4513">
        <row r="2">
          <cell r="A2">
            <v>0</v>
          </cell>
        </row>
      </sheetData>
      <sheetData sheetId="4514"/>
      <sheetData sheetId="4515"/>
      <sheetData sheetId="4516"/>
      <sheetData sheetId="4517"/>
      <sheetData sheetId="4518"/>
      <sheetData sheetId="4519"/>
      <sheetData sheetId="4520"/>
      <sheetData sheetId="4521">
        <row r="2">
          <cell r="A2">
            <v>0</v>
          </cell>
        </row>
      </sheetData>
      <sheetData sheetId="4522"/>
      <sheetData sheetId="4523"/>
      <sheetData sheetId="4524"/>
      <sheetData sheetId="4525">
        <row r="2">
          <cell r="A2">
            <v>0</v>
          </cell>
        </row>
      </sheetData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>
        <row r="2">
          <cell r="A2">
            <v>0</v>
          </cell>
        </row>
      </sheetData>
      <sheetData sheetId="4539"/>
      <sheetData sheetId="4540"/>
      <sheetData sheetId="4541">
        <row r="2">
          <cell r="A2">
            <v>0</v>
          </cell>
        </row>
      </sheetData>
      <sheetData sheetId="4542">
        <row r="2">
          <cell r="A2">
            <v>0</v>
          </cell>
        </row>
      </sheetData>
      <sheetData sheetId="4543">
        <row r="2">
          <cell r="A2">
            <v>0</v>
          </cell>
        </row>
      </sheetData>
      <sheetData sheetId="4544">
        <row r="2">
          <cell r="A2">
            <v>0</v>
          </cell>
        </row>
      </sheetData>
      <sheetData sheetId="4545">
        <row r="2">
          <cell r="A2">
            <v>0</v>
          </cell>
        </row>
      </sheetData>
      <sheetData sheetId="4546">
        <row r="2">
          <cell r="A2">
            <v>0</v>
          </cell>
        </row>
      </sheetData>
      <sheetData sheetId="4547">
        <row r="2">
          <cell r="A2">
            <v>0</v>
          </cell>
        </row>
      </sheetData>
      <sheetData sheetId="4548">
        <row r="2">
          <cell r="A2">
            <v>0</v>
          </cell>
        </row>
      </sheetData>
      <sheetData sheetId="4549">
        <row r="2">
          <cell r="A2">
            <v>0</v>
          </cell>
        </row>
      </sheetData>
      <sheetData sheetId="4550">
        <row r="2">
          <cell r="A2">
            <v>0</v>
          </cell>
        </row>
      </sheetData>
      <sheetData sheetId="4551">
        <row r="2">
          <cell r="A2">
            <v>0</v>
          </cell>
        </row>
      </sheetData>
      <sheetData sheetId="4552">
        <row r="2">
          <cell r="A2">
            <v>0</v>
          </cell>
        </row>
      </sheetData>
      <sheetData sheetId="4553">
        <row r="2">
          <cell r="A2">
            <v>0</v>
          </cell>
        </row>
      </sheetData>
      <sheetData sheetId="4554">
        <row r="2">
          <cell r="A2">
            <v>0</v>
          </cell>
        </row>
      </sheetData>
      <sheetData sheetId="4555">
        <row r="2">
          <cell r="A2">
            <v>0</v>
          </cell>
        </row>
      </sheetData>
      <sheetData sheetId="4556">
        <row r="2">
          <cell r="A2">
            <v>0</v>
          </cell>
        </row>
      </sheetData>
      <sheetData sheetId="4557">
        <row r="2">
          <cell r="A2">
            <v>0</v>
          </cell>
        </row>
      </sheetData>
      <sheetData sheetId="4558">
        <row r="2">
          <cell r="A2">
            <v>0</v>
          </cell>
        </row>
      </sheetData>
      <sheetData sheetId="4559">
        <row r="2">
          <cell r="A2">
            <v>0</v>
          </cell>
        </row>
      </sheetData>
      <sheetData sheetId="4560">
        <row r="2">
          <cell r="A2">
            <v>0</v>
          </cell>
        </row>
      </sheetData>
      <sheetData sheetId="4561">
        <row r="2">
          <cell r="A2">
            <v>0</v>
          </cell>
        </row>
      </sheetData>
      <sheetData sheetId="4562">
        <row r="2">
          <cell r="A2">
            <v>0</v>
          </cell>
        </row>
      </sheetData>
      <sheetData sheetId="4563">
        <row r="2">
          <cell r="A2">
            <v>0</v>
          </cell>
        </row>
      </sheetData>
      <sheetData sheetId="4564">
        <row r="2">
          <cell r="A2">
            <v>0</v>
          </cell>
        </row>
      </sheetData>
      <sheetData sheetId="4565">
        <row r="2">
          <cell r="A2">
            <v>0</v>
          </cell>
        </row>
      </sheetData>
      <sheetData sheetId="4566">
        <row r="2">
          <cell r="A2">
            <v>0</v>
          </cell>
        </row>
      </sheetData>
      <sheetData sheetId="4567">
        <row r="2">
          <cell r="A2">
            <v>0</v>
          </cell>
        </row>
      </sheetData>
      <sheetData sheetId="4568">
        <row r="2">
          <cell r="A2">
            <v>0</v>
          </cell>
        </row>
      </sheetData>
      <sheetData sheetId="4569">
        <row r="2">
          <cell r="A2">
            <v>0</v>
          </cell>
        </row>
      </sheetData>
      <sheetData sheetId="4570">
        <row r="2">
          <cell r="A2">
            <v>0</v>
          </cell>
        </row>
      </sheetData>
      <sheetData sheetId="4571">
        <row r="2">
          <cell r="A2">
            <v>0</v>
          </cell>
        </row>
      </sheetData>
      <sheetData sheetId="4572">
        <row r="2">
          <cell r="A2">
            <v>0</v>
          </cell>
        </row>
      </sheetData>
      <sheetData sheetId="4573">
        <row r="2">
          <cell r="A2">
            <v>0</v>
          </cell>
        </row>
      </sheetData>
      <sheetData sheetId="4574">
        <row r="2">
          <cell r="A2">
            <v>0</v>
          </cell>
        </row>
      </sheetData>
      <sheetData sheetId="4575">
        <row r="2">
          <cell r="A2">
            <v>0</v>
          </cell>
        </row>
      </sheetData>
      <sheetData sheetId="4576">
        <row r="2">
          <cell r="A2">
            <v>0</v>
          </cell>
        </row>
      </sheetData>
      <sheetData sheetId="4577">
        <row r="2">
          <cell r="A2">
            <v>0</v>
          </cell>
        </row>
      </sheetData>
      <sheetData sheetId="4578">
        <row r="2">
          <cell r="A2">
            <v>0</v>
          </cell>
        </row>
      </sheetData>
      <sheetData sheetId="4579">
        <row r="2">
          <cell r="A2">
            <v>0</v>
          </cell>
        </row>
      </sheetData>
      <sheetData sheetId="4580">
        <row r="2">
          <cell r="A2">
            <v>0</v>
          </cell>
        </row>
      </sheetData>
      <sheetData sheetId="4581">
        <row r="2">
          <cell r="A2">
            <v>0</v>
          </cell>
        </row>
      </sheetData>
      <sheetData sheetId="4582">
        <row r="2">
          <cell r="A2">
            <v>0</v>
          </cell>
        </row>
      </sheetData>
      <sheetData sheetId="4583">
        <row r="2">
          <cell r="A2">
            <v>0</v>
          </cell>
        </row>
      </sheetData>
      <sheetData sheetId="4584">
        <row r="2">
          <cell r="A2">
            <v>0</v>
          </cell>
        </row>
      </sheetData>
      <sheetData sheetId="4585">
        <row r="2">
          <cell r="A2">
            <v>0</v>
          </cell>
        </row>
      </sheetData>
      <sheetData sheetId="4586">
        <row r="2">
          <cell r="A2">
            <v>0</v>
          </cell>
        </row>
      </sheetData>
      <sheetData sheetId="4587">
        <row r="2">
          <cell r="A2">
            <v>0</v>
          </cell>
        </row>
      </sheetData>
      <sheetData sheetId="4588">
        <row r="2">
          <cell r="A2">
            <v>0</v>
          </cell>
        </row>
      </sheetData>
      <sheetData sheetId="4589">
        <row r="2">
          <cell r="A2">
            <v>0</v>
          </cell>
        </row>
      </sheetData>
      <sheetData sheetId="4590">
        <row r="2">
          <cell r="A2">
            <v>0</v>
          </cell>
        </row>
      </sheetData>
      <sheetData sheetId="4591">
        <row r="2">
          <cell r="A2">
            <v>0</v>
          </cell>
        </row>
      </sheetData>
      <sheetData sheetId="4592">
        <row r="2">
          <cell r="A2">
            <v>0</v>
          </cell>
        </row>
      </sheetData>
      <sheetData sheetId="4593">
        <row r="2">
          <cell r="A2">
            <v>0</v>
          </cell>
        </row>
      </sheetData>
      <sheetData sheetId="4594">
        <row r="2">
          <cell r="A2">
            <v>0</v>
          </cell>
        </row>
      </sheetData>
      <sheetData sheetId="4595">
        <row r="2">
          <cell r="A2">
            <v>0</v>
          </cell>
        </row>
      </sheetData>
      <sheetData sheetId="4596">
        <row r="2">
          <cell r="A2">
            <v>0</v>
          </cell>
        </row>
      </sheetData>
      <sheetData sheetId="4597">
        <row r="2">
          <cell r="A2">
            <v>0</v>
          </cell>
        </row>
      </sheetData>
      <sheetData sheetId="4598">
        <row r="2">
          <cell r="A2">
            <v>0</v>
          </cell>
        </row>
      </sheetData>
      <sheetData sheetId="4599">
        <row r="2">
          <cell r="A2">
            <v>0</v>
          </cell>
        </row>
      </sheetData>
      <sheetData sheetId="4600">
        <row r="2">
          <cell r="A2">
            <v>0</v>
          </cell>
        </row>
      </sheetData>
      <sheetData sheetId="4601">
        <row r="2">
          <cell r="A2">
            <v>0</v>
          </cell>
        </row>
      </sheetData>
      <sheetData sheetId="4602">
        <row r="2">
          <cell r="A2">
            <v>0</v>
          </cell>
        </row>
      </sheetData>
      <sheetData sheetId="4603">
        <row r="2">
          <cell r="A2">
            <v>0</v>
          </cell>
        </row>
      </sheetData>
      <sheetData sheetId="4604">
        <row r="2">
          <cell r="A2">
            <v>0</v>
          </cell>
        </row>
      </sheetData>
      <sheetData sheetId="4605">
        <row r="2">
          <cell r="A2">
            <v>0</v>
          </cell>
        </row>
      </sheetData>
      <sheetData sheetId="4606">
        <row r="2">
          <cell r="A2">
            <v>0</v>
          </cell>
        </row>
      </sheetData>
      <sheetData sheetId="4607">
        <row r="2">
          <cell r="A2">
            <v>0</v>
          </cell>
        </row>
      </sheetData>
      <sheetData sheetId="4608">
        <row r="2">
          <cell r="A2">
            <v>0</v>
          </cell>
        </row>
      </sheetData>
      <sheetData sheetId="4609">
        <row r="2">
          <cell r="A2">
            <v>0</v>
          </cell>
        </row>
      </sheetData>
      <sheetData sheetId="4610">
        <row r="2">
          <cell r="A2">
            <v>0</v>
          </cell>
        </row>
      </sheetData>
      <sheetData sheetId="4611">
        <row r="2">
          <cell r="A2">
            <v>0</v>
          </cell>
        </row>
      </sheetData>
      <sheetData sheetId="4612">
        <row r="2">
          <cell r="A2">
            <v>0</v>
          </cell>
        </row>
      </sheetData>
      <sheetData sheetId="4613">
        <row r="2">
          <cell r="A2">
            <v>0</v>
          </cell>
        </row>
      </sheetData>
      <sheetData sheetId="4614">
        <row r="2">
          <cell r="A2">
            <v>0</v>
          </cell>
        </row>
      </sheetData>
      <sheetData sheetId="4615">
        <row r="2">
          <cell r="A2">
            <v>0</v>
          </cell>
        </row>
      </sheetData>
      <sheetData sheetId="4616">
        <row r="2">
          <cell r="A2">
            <v>0</v>
          </cell>
        </row>
      </sheetData>
      <sheetData sheetId="4617">
        <row r="2">
          <cell r="A2">
            <v>0</v>
          </cell>
        </row>
      </sheetData>
      <sheetData sheetId="4618">
        <row r="2">
          <cell r="A2">
            <v>0</v>
          </cell>
        </row>
      </sheetData>
      <sheetData sheetId="4619">
        <row r="2">
          <cell r="A2">
            <v>0</v>
          </cell>
        </row>
      </sheetData>
      <sheetData sheetId="4620">
        <row r="2">
          <cell r="A2">
            <v>0</v>
          </cell>
        </row>
      </sheetData>
      <sheetData sheetId="4621">
        <row r="2">
          <cell r="A2">
            <v>0</v>
          </cell>
        </row>
      </sheetData>
      <sheetData sheetId="4622">
        <row r="2">
          <cell r="A2">
            <v>0</v>
          </cell>
        </row>
      </sheetData>
      <sheetData sheetId="4623">
        <row r="2">
          <cell r="A2">
            <v>0</v>
          </cell>
        </row>
      </sheetData>
      <sheetData sheetId="4624">
        <row r="2">
          <cell r="A2">
            <v>0</v>
          </cell>
        </row>
      </sheetData>
      <sheetData sheetId="4625">
        <row r="2">
          <cell r="A2">
            <v>0</v>
          </cell>
        </row>
      </sheetData>
      <sheetData sheetId="4626"/>
      <sheetData sheetId="4627"/>
      <sheetData sheetId="4628">
        <row r="2">
          <cell r="A2">
            <v>0</v>
          </cell>
        </row>
      </sheetData>
      <sheetData sheetId="4629">
        <row r="2">
          <cell r="A2">
            <v>0</v>
          </cell>
        </row>
      </sheetData>
      <sheetData sheetId="4630">
        <row r="2">
          <cell r="A2">
            <v>0</v>
          </cell>
        </row>
      </sheetData>
      <sheetData sheetId="4631">
        <row r="2">
          <cell r="A2">
            <v>0</v>
          </cell>
        </row>
      </sheetData>
      <sheetData sheetId="4632">
        <row r="2">
          <cell r="A2">
            <v>0</v>
          </cell>
        </row>
      </sheetData>
      <sheetData sheetId="4633">
        <row r="2">
          <cell r="A2">
            <v>0</v>
          </cell>
        </row>
      </sheetData>
      <sheetData sheetId="4634">
        <row r="2">
          <cell r="A2">
            <v>0</v>
          </cell>
        </row>
      </sheetData>
      <sheetData sheetId="4635">
        <row r="2">
          <cell r="A2">
            <v>0</v>
          </cell>
        </row>
      </sheetData>
      <sheetData sheetId="4636">
        <row r="2">
          <cell r="A2">
            <v>0</v>
          </cell>
        </row>
      </sheetData>
      <sheetData sheetId="4637">
        <row r="2">
          <cell r="A2">
            <v>0</v>
          </cell>
        </row>
      </sheetData>
      <sheetData sheetId="4638">
        <row r="2">
          <cell r="A2">
            <v>0</v>
          </cell>
        </row>
      </sheetData>
      <sheetData sheetId="4639">
        <row r="2">
          <cell r="A2">
            <v>0</v>
          </cell>
        </row>
      </sheetData>
      <sheetData sheetId="4640">
        <row r="2">
          <cell r="A2">
            <v>0</v>
          </cell>
        </row>
      </sheetData>
      <sheetData sheetId="4641">
        <row r="2">
          <cell r="A2">
            <v>0</v>
          </cell>
        </row>
      </sheetData>
      <sheetData sheetId="4642">
        <row r="2">
          <cell r="A2">
            <v>0</v>
          </cell>
        </row>
      </sheetData>
      <sheetData sheetId="4643">
        <row r="2">
          <cell r="A2">
            <v>0</v>
          </cell>
        </row>
      </sheetData>
      <sheetData sheetId="4644">
        <row r="2">
          <cell r="A2">
            <v>0</v>
          </cell>
        </row>
      </sheetData>
      <sheetData sheetId="4645">
        <row r="2">
          <cell r="A2">
            <v>0</v>
          </cell>
        </row>
      </sheetData>
      <sheetData sheetId="4646">
        <row r="2">
          <cell r="A2">
            <v>0</v>
          </cell>
        </row>
      </sheetData>
      <sheetData sheetId="4647">
        <row r="2">
          <cell r="A2">
            <v>0</v>
          </cell>
        </row>
      </sheetData>
      <sheetData sheetId="4648"/>
      <sheetData sheetId="4649">
        <row r="2">
          <cell r="A2">
            <v>0</v>
          </cell>
        </row>
      </sheetData>
      <sheetData sheetId="4650">
        <row r="2">
          <cell r="A2">
            <v>0</v>
          </cell>
        </row>
      </sheetData>
      <sheetData sheetId="4651"/>
      <sheetData sheetId="4652">
        <row r="2">
          <cell r="A2">
            <v>0</v>
          </cell>
        </row>
      </sheetData>
      <sheetData sheetId="4653"/>
      <sheetData sheetId="4654"/>
      <sheetData sheetId="4655"/>
      <sheetData sheetId="4656"/>
      <sheetData sheetId="4657"/>
      <sheetData sheetId="4658"/>
      <sheetData sheetId="4659">
        <row r="2">
          <cell r="A2">
            <v>0</v>
          </cell>
        </row>
      </sheetData>
      <sheetData sheetId="4660">
        <row r="2">
          <cell r="A2">
            <v>0</v>
          </cell>
        </row>
      </sheetData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/>
      <sheetData sheetId="4672"/>
      <sheetData sheetId="4673"/>
      <sheetData sheetId="4674"/>
      <sheetData sheetId="4675"/>
      <sheetData sheetId="4676"/>
      <sheetData sheetId="4677"/>
      <sheetData sheetId="4678"/>
      <sheetData sheetId="4679">
        <row r="2">
          <cell r="A2">
            <v>0</v>
          </cell>
        </row>
      </sheetData>
      <sheetData sheetId="4680"/>
      <sheetData sheetId="4681"/>
      <sheetData sheetId="4682"/>
      <sheetData sheetId="4683"/>
      <sheetData sheetId="4684">
        <row r="2">
          <cell r="A2">
            <v>0</v>
          </cell>
        </row>
      </sheetData>
      <sheetData sheetId="4685"/>
      <sheetData sheetId="4686">
        <row r="2">
          <cell r="A2">
            <v>0</v>
          </cell>
        </row>
      </sheetData>
      <sheetData sheetId="4687"/>
      <sheetData sheetId="4688">
        <row r="2">
          <cell r="A2">
            <v>0</v>
          </cell>
        </row>
      </sheetData>
      <sheetData sheetId="4689">
        <row r="2">
          <cell r="A2">
            <v>0</v>
          </cell>
        </row>
      </sheetData>
      <sheetData sheetId="4690"/>
      <sheetData sheetId="4691"/>
      <sheetData sheetId="4692"/>
      <sheetData sheetId="4693"/>
      <sheetData sheetId="4694">
        <row r="2">
          <cell r="A2">
            <v>0</v>
          </cell>
        </row>
      </sheetData>
      <sheetData sheetId="4695"/>
      <sheetData sheetId="4696">
        <row r="2">
          <cell r="A2">
            <v>0</v>
          </cell>
        </row>
      </sheetData>
      <sheetData sheetId="4697"/>
      <sheetData sheetId="4698">
        <row r="2">
          <cell r="A2">
            <v>0</v>
          </cell>
        </row>
      </sheetData>
      <sheetData sheetId="4699"/>
      <sheetData sheetId="4700"/>
      <sheetData sheetId="4701">
        <row r="2">
          <cell r="A2">
            <v>0</v>
          </cell>
        </row>
      </sheetData>
      <sheetData sheetId="4702"/>
      <sheetData sheetId="4703"/>
      <sheetData sheetId="4704"/>
      <sheetData sheetId="4705"/>
      <sheetData sheetId="4706">
        <row r="2">
          <cell r="A2">
            <v>0</v>
          </cell>
        </row>
      </sheetData>
      <sheetData sheetId="4707"/>
      <sheetData sheetId="4708"/>
      <sheetData sheetId="4709"/>
      <sheetData sheetId="4710">
        <row r="2">
          <cell r="A2">
            <v>0</v>
          </cell>
        </row>
      </sheetData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>
        <row r="2">
          <cell r="A2">
            <v>0</v>
          </cell>
        </row>
      </sheetData>
      <sheetData sheetId="4720"/>
      <sheetData sheetId="4721"/>
      <sheetData sheetId="4722"/>
      <sheetData sheetId="4723"/>
      <sheetData sheetId="4724">
        <row r="2">
          <cell r="A2">
            <v>0</v>
          </cell>
        </row>
      </sheetData>
      <sheetData sheetId="4725"/>
      <sheetData sheetId="4726"/>
      <sheetData sheetId="4727"/>
      <sheetData sheetId="4728"/>
      <sheetData sheetId="4729">
        <row r="2">
          <cell r="A2">
            <v>0</v>
          </cell>
        </row>
      </sheetData>
      <sheetData sheetId="4730"/>
      <sheetData sheetId="4731"/>
      <sheetData sheetId="4732">
        <row r="2">
          <cell r="A2">
            <v>0</v>
          </cell>
        </row>
      </sheetData>
      <sheetData sheetId="4733"/>
      <sheetData sheetId="4734">
        <row r="2">
          <cell r="A2">
            <v>0</v>
          </cell>
        </row>
      </sheetData>
      <sheetData sheetId="4735"/>
      <sheetData sheetId="4736"/>
      <sheetData sheetId="4737"/>
      <sheetData sheetId="4738"/>
      <sheetData sheetId="4739"/>
      <sheetData sheetId="4740"/>
      <sheetData sheetId="4741"/>
      <sheetData sheetId="4742">
        <row r="2">
          <cell r="A2">
            <v>0</v>
          </cell>
        </row>
      </sheetData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>
        <row r="2">
          <cell r="A2">
            <v>0</v>
          </cell>
        </row>
      </sheetData>
      <sheetData sheetId="4753"/>
      <sheetData sheetId="4754"/>
      <sheetData sheetId="4755"/>
      <sheetData sheetId="4756"/>
      <sheetData sheetId="4757"/>
      <sheetData sheetId="4758"/>
      <sheetData sheetId="4759"/>
      <sheetData sheetId="4760"/>
      <sheetData sheetId="4761"/>
      <sheetData sheetId="4762"/>
      <sheetData sheetId="4763"/>
      <sheetData sheetId="4764"/>
      <sheetData sheetId="4765"/>
      <sheetData sheetId="4766"/>
      <sheetData sheetId="4767"/>
      <sheetData sheetId="4768"/>
      <sheetData sheetId="4769"/>
      <sheetData sheetId="4770"/>
      <sheetData sheetId="4771">
        <row r="2">
          <cell r="A2">
            <v>0</v>
          </cell>
        </row>
      </sheetData>
      <sheetData sheetId="4772"/>
      <sheetData sheetId="4773"/>
      <sheetData sheetId="4774"/>
      <sheetData sheetId="4775"/>
      <sheetData sheetId="4776"/>
      <sheetData sheetId="4777"/>
      <sheetData sheetId="4778">
        <row r="2">
          <cell r="A2">
            <v>0</v>
          </cell>
        </row>
      </sheetData>
      <sheetData sheetId="4779">
        <row r="2">
          <cell r="A2">
            <v>0</v>
          </cell>
        </row>
      </sheetData>
      <sheetData sheetId="4780"/>
      <sheetData sheetId="4781">
        <row r="2">
          <cell r="A2">
            <v>0</v>
          </cell>
        </row>
      </sheetData>
      <sheetData sheetId="4782"/>
      <sheetData sheetId="4783"/>
      <sheetData sheetId="4784"/>
      <sheetData sheetId="4785"/>
      <sheetData sheetId="4786"/>
      <sheetData sheetId="4787"/>
      <sheetData sheetId="4788">
        <row r="2">
          <cell r="A2">
            <v>0</v>
          </cell>
        </row>
      </sheetData>
      <sheetData sheetId="4789">
        <row r="2">
          <cell r="A2">
            <v>0</v>
          </cell>
        </row>
      </sheetData>
      <sheetData sheetId="4790"/>
      <sheetData sheetId="4791"/>
      <sheetData sheetId="4792"/>
      <sheetData sheetId="4793"/>
      <sheetData sheetId="4794"/>
      <sheetData sheetId="4795"/>
      <sheetData sheetId="4796"/>
      <sheetData sheetId="4797"/>
      <sheetData sheetId="4798">
        <row r="2">
          <cell r="A2">
            <v>0</v>
          </cell>
        </row>
      </sheetData>
      <sheetData sheetId="4799"/>
      <sheetData sheetId="4800"/>
      <sheetData sheetId="4801"/>
      <sheetData sheetId="4802"/>
      <sheetData sheetId="4803"/>
      <sheetData sheetId="4804"/>
      <sheetData sheetId="4805"/>
      <sheetData sheetId="4806">
        <row r="2">
          <cell r="A2">
            <v>0</v>
          </cell>
        </row>
      </sheetData>
      <sheetData sheetId="4807">
        <row r="2">
          <cell r="A2">
            <v>0</v>
          </cell>
        </row>
      </sheetData>
      <sheetData sheetId="4808">
        <row r="2">
          <cell r="A2">
            <v>0</v>
          </cell>
        </row>
      </sheetData>
      <sheetData sheetId="4809">
        <row r="2">
          <cell r="A2">
            <v>0</v>
          </cell>
        </row>
      </sheetData>
      <sheetData sheetId="4810">
        <row r="2">
          <cell r="A2">
            <v>0</v>
          </cell>
        </row>
      </sheetData>
      <sheetData sheetId="4811">
        <row r="2">
          <cell r="A2">
            <v>0</v>
          </cell>
        </row>
      </sheetData>
      <sheetData sheetId="4812">
        <row r="2">
          <cell r="A2">
            <v>0</v>
          </cell>
        </row>
      </sheetData>
      <sheetData sheetId="4813"/>
      <sheetData sheetId="4814">
        <row r="2">
          <cell r="A2">
            <v>0</v>
          </cell>
        </row>
      </sheetData>
      <sheetData sheetId="4815">
        <row r="2">
          <cell r="A2">
            <v>0</v>
          </cell>
        </row>
      </sheetData>
      <sheetData sheetId="4816">
        <row r="2">
          <cell r="A2">
            <v>0</v>
          </cell>
        </row>
      </sheetData>
      <sheetData sheetId="4817">
        <row r="2">
          <cell r="A2">
            <v>0</v>
          </cell>
        </row>
      </sheetData>
      <sheetData sheetId="4818">
        <row r="2">
          <cell r="A2">
            <v>0</v>
          </cell>
        </row>
      </sheetData>
      <sheetData sheetId="4819">
        <row r="2">
          <cell r="A2">
            <v>0</v>
          </cell>
        </row>
      </sheetData>
      <sheetData sheetId="4820">
        <row r="2">
          <cell r="A2">
            <v>0</v>
          </cell>
        </row>
      </sheetData>
      <sheetData sheetId="4821">
        <row r="2">
          <cell r="A2">
            <v>0</v>
          </cell>
        </row>
      </sheetData>
      <sheetData sheetId="4822">
        <row r="2">
          <cell r="A2">
            <v>0</v>
          </cell>
        </row>
      </sheetData>
      <sheetData sheetId="4823">
        <row r="2">
          <cell r="A2">
            <v>0</v>
          </cell>
        </row>
      </sheetData>
      <sheetData sheetId="4824">
        <row r="2">
          <cell r="A2">
            <v>0</v>
          </cell>
        </row>
      </sheetData>
      <sheetData sheetId="4825">
        <row r="2">
          <cell r="A2">
            <v>0</v>
          </cell>
        </row>
      </sheetData>
      <sheetData sheetId="4826">
        <row r="2">
          <cell r="A2">
            <v>0</v>
          </cell>
        </row>
      </sheetData>
      <sheetData sheetId="4827">
        <row r="2">
          <cell r="A2">
            <v>0</v>
          </cell>
        </row>
      </sheetData>
      <sheetData sheetId="4828">
        <row r="2">
          <cell r="A2">
            <v>0</v>
          </cell>
        </row>
      </sheetData>
      <sheetData sheetId="4829">
        <row r="2">
          <cell r="A2">
            <v>0</v>
          </cell>
        </row>
      </sheetData>
      <sheetData sheetId="4830">
        <row r="2">
          <cell r="A2">
            <v>0</v>
          </cell>
        </row>
      </sheetData>
      <sheetData sheetId="4831">
        <row r="2">
          <cell r="A2">
            <v>0</v>
          </cell>
        </row>
      </sheetData>
      <sheetData sheetId="4832">
        <row r="2">
          <cell r="A2">
            <v>0</v>
          </cell>
        </row>
      </sheetData>
      <sheetData sheetId="4833">
        <row r="2">
          <cell r="A2">
            <v>0</v>
          </cell>
        </row>
      </sheetData>
      <sheetData sheetId="4834">
        <row r="2">
          <cell r="A2">
            <v>0</v>
          </cell>
        </row>
      </sheetData>
      <sheetData sheetId="4835">
        <row r="2">
          <cell r="A2">
            <v>0</v>
          </cell>
        </row>
      </sheetData>
      <sheetData sheetId="4836">
        <row r="2">
          <cell r="A2">
            <v>0</v>
          </cell>
        </row>
      </sheetData>
      <sheetData sheetId="4837">
        <row r="2">
          <cell r="A2">
            <v>0</v>
          </cell>
        </row>
      </sheetData>
      <sheetData sheetId="4838">
        <row r="2">
          <cell r="A2">
            <v>0</v>
          </cell>
        </row>
      </sheetData>
      <sheetData sheetId="4839">
        <row r="2">
          <cell r="A2">
            <v>0</v>
          </cell>
        </row>
      </sheetData>
      <sheetData sheetId="4840">
        <row r="2">
          <cell r="A2">
            <v>0</v>
          </cell>
        </row>
      </sheetData>
      <sheetData sheetId="4841">
        <row r="2">
          <cell r="A2">
            <v>0</v>
          </cell>
        </row>
      </sheetData>
      <sheetData sheetId="4842">
        <row r="2">
          <cell r="A2">
            <v>0</v>
          </cell>
        </row>
      </sheetData>
      <sheetData sheetId="4843">
        <row r="2">
          <cell r="A2">
            <v>0</v>
          </cell>
        </row>
      </sheetData>
      <sheetData sheetId="4844">
        <row r="2">
          <cell r="A2">
            <v>0</v>
          </cell>
        </row>
      </sheetData>
      <sheetData sheetId="4845">
        <row r="2">
          <cell r="A2">
            <v>0</v>
          </cell>
        </row>
      </sheetData>
      <sheetData sheetId="4846">
        <row r="2">
          <cell r="A2">
            <v>0</v>
          </cell>
        </row>
      </sheetData>
      <sheetData sheetId="4847">
        <row r="2">
          <cell r="A2">
            <v>0</v>
          </cell>
        </row>
      </sheetData>
      <sheetData sheetId="4848">
        <row r="2">
          <cell r="A2">
            <v>0</v>
          </cell>
        </row>
      </sheetData>
      <sheetData sheetId="4849">
        <row r="2">
          <cell r="A2">
            <v>0</v>
          </cell>
        </row>
      </sheetData>
      <sheetData sheetId="4850">
        <row r="2">
          <cell r="A2">
            <v>0</v>
          </cell>
        </row>
      </sheetData>
      <sheetData sheetId="4851">
        <row r="2">
          <cell r="A2">
            <v>0</v>
          </cell>
        </row>
      </sheetData>
      <sheetData sheetId="4852">
        <row r="2">
          <cell r="A2">
            <v>0</v>
          </cell>
        </row>
      </sheetData>
      <sheetData sheetId="4853">
        <row r="2">
          <cell r="A2">
            <v>0</v>
          </cell>
        </row>
      </sheetData>
      <sheetData sheetId="4854">
        <row r="2">
          <cell r="A2">
            <v>0</v>
          </cell>
        </row>
      </sheetData>
      <sheetData sheetId="4855">
        <row r="2">
          <cell r="A2">
            <v>0</v>
          </cell>
        </row>
      </sheetData>
      <sheetData sheetId="4856">
        <row r="2">
          <cell r="A2">
            <v>0</v>
          </cell>
        </row>
      </sheetData>
      <sheetData sheetId="4857">
        <row r="2">
          <cell r="A2">
            <v>0</v>
          </cell>
        </row>
      </sheetData>
      <sheetData sheetId="4858">
        <row r="2">
          <cell r="A2">
            <v>0</v>
          </cell>
        </row>
      </sheetData>
      <sheetData sheetId="4859">
        <row r="2">
          <cell r="A2">
            <v>0</v>
          </cell>
        </row>
      </sheetData>
      <sheetData sheetId="4860">
        <row r="2">
          <cell r="A2">
            <v>0</v>
          </cell>
        </row>
      </sheetData>
      <sheetData sheetId="4861">
        <row r="2">
          <cell r="A2">
            <v>0</v>
          </cell>
        </row>
      </sheetData>
      <sheetData sheetId="4862">
        <row r="2">
          <cell r="A2">
            <v>0</v>
          </cell>
        </row>
      </sheetData>
      <sheetData sheetId="4863">
        <row r="2">
          <cell r="A2">
            <v>0</v>
          </cell>
        </row>
      </sheetData>
      <sheetData sheetId="4864">
        <row r="2">
          <cell r="A2">
            <v>0</v>
          </cell>
        </row>
      </sheetData>
      <sheetData sheetId="4865">
        <row r="2">
          <cell r="A2">
            <v>0</v>
          </cell>
        </row>
      </sheetData>
      <sheetData sheetId="4866">
        <row r="2">
          <cell r="A2">
            <v>0</v>
          </cell>
        </row>
      </sheetData>
      <sheetData sheetId="4867">
        <row r="2">
          <cell r="A2">
            <v>0</v>
          </cell>
        </row>
      </sheetData>
      <sheetData sheetId="4868">
        <row r="2">
          <cell r="A2">
            <v>0</v>
          </cell>
        </row>
      </sheetData>
      <sheetData sheetId="4869">
        <row r="2">
          <cell r="A2">
            <v>0</v>
          </cell>
        </row>
      </sheetData>
      <sheetData sheetId="4870">
        <row r="2">
          <cell r="A2">
            <v>0</v>
          </cell>
        </row>
      </sheetData>
      <sheetData sheetId="4871">
        <row r="2">
          <cell r="A2">
            <v>0</v>
          </cell>
        </row>
      </sheetData>
      <sheetData sheetId="4872">
        <row r="2">
          <cell r="A2">
            <v>0</v>
          </cell>
        </row>
      </sheetData>
      <sheetData sheetId="4873">
        <row r="2">
          <cell r="A2">
            <v>0</v>
          </cell>
        </row>
      </sheetData>
      <sheetData sheetId="4874">
        <row r="2">
          <cell r="A2">
            <v>0</v>
          </cell>
        </row>
      </sheetData>
      <sheetData sheetId="4875">
        <row r="2">
          <cell r="A2">
            <v>0</v>
          </cell>
        </row>
      </sheetData>
      <sheetData sheetId="4876">
        <row r="2">
          <cell r="A2">
            <v>0</v>
          </cell>
        </row>
      </sheetData>
      <sheetData sheetId="4877">
        <row r="2">
          <cell r="A2">
            <v>0</v>
          </cell>
        </row>
      </sheetData>
      <sheetData sheetId="4878">
        <row r="2">
          <cell r="A2">
            <v>0</v>
          </cell>
        </row>
      </sheetData>
      <sheetData sheetId="4879">
        <row r="2">
          <cell r="A2">
            <v>0</v>
          </cell>
        </row>
      </sheetData>
      <sheetData sheetId="4880">
        <row r="2">
          <cell r="A2">
            <v>0</v>
          </cell>
        </row>
      </sheetData>
      <sheetData sheetId="4881">
        <row r="2">
          <cell r="A2">
            <v>0</v>
          </cell>
        </row>
      </sheetData>
      <sheetData sheetId="4882">
        <row r="2">
          <cell r="A2">
            <v>0</v>
          </cell>
        </row>
      </sheetData>
      <sheetData sheetId="4883">
        <row r="2">
          <cell r="A2">
            <v>0</v>
          </cell>
        </row>
      </sheetData>
      <sheetData sheetId="4884">
        <row r="2">
          <cell r="A2">
            <v>0</v>
          </cell>
        </row>
      </sheetData>
      <sheetData sheetId="4885">
        <row r="2">
          <cell r="A2">
            <v>0</v>
          </cell>
        </row>
      </sheetData>
      <sheetData sheetId="4886">
        <row r="2">
          <cell r="A2">
            <v>0</v>
          </cell>
        </row>
      </sheetData>
      <sheetData sheetId="4887">
        <row r="2">
          <cell r="A2">
            <v>0</v>
          </cell>
        </row>
      </sheetData>
      <sheetData sheetId="4888">
        <row r="2">
          <cell r="A2">
            <v>0</v>
          </cell>
        </row>
      </sheetData>
      <sheetData sheetId="4889">
        <row r="2">
          <cell r="A2">
            <v>0</v>
          </cell>
        </row>
      </sheetData>
      <sheetData sheetId="4890">
        <row r="2">
          <cell r="A2">
            <v>0</v>
          </cell>
        </row>
      </sheetData>
      <sheetData sheetId="4891">
        <row r="2">
          <cell r="A2">
            <v>0</v>
          </cell>
        </row>
      </sheetData>
      <sheetData sheetId="4892">
        <row r="2">
          <cell r="A2">
            <v>0</v>
          </cell>
        </row>
      </sheetData>
      <sheetData sheetId="4893">
        <row r="2">
          <cell r="A2">
            <v>0</v>
          </cell>
        </row>
      </sheetData>
      <sheetData sheetId="4894">
        <row r="2">
          <cell r="A2">
            <v>0</v>
          </cell>
        </row>
      </sheetData>
      <sheetData sheetId="4895">
        <row r="2">
          <cell r="A2">
            <v>0</v>
          </cell>
        </row>
      </sheetData>
      <sheetData sheetId="4896">
        <row r="2">
          <cell r="A2">
            <v>0</v>
          </cell>
        </row>
      </sheetData>
      <sheetData sheetId="4897">
        <row r="2">
          <cell r="A2">
            <v>0</v>
          </cell>
        </row>
      </sheetData>
      <sheetData sheetId="4898">
        <row r="2">
          <cell r="A2">
            <v>0</v>
          </cell>
        </row>
      </sheetData>
      <sheetData sheetId="4899">
        <row r="2">
          <cell r="A2">
            <v>0</v>
          </cell>
        </row>
      </sheetData>
      <sheetData sheetId="4900">
        <row r="2">
          <cell r="A2">
            <v>0</v>
          </cell>
        </row>
      </sheetData>
      <sheetData sheetId="4901">
        <row r="2">
          <cell r="A2">
            <v>0</v>
          </cell>
        </row>
      </sheetData>
      <sheetData sheetId="4902">
        <row r="2">
          <cell r="A2">
            <v>0</v>
          </cell>
        </row>
      </sheetData>
      <sheetData sheetId="4903">
        <row r="2">
          <cell r="A2">
            <v>0</v>
          </cell>
        </row>
      </sheetData>
      <sheetData sheetId="4904">
        <row r="2">
          <cell r="A2">
            <v>0</v>
          </cell>
        </row>
      </sheetData>
      <sheetData sheetId="4905">
        <row r="2">
          <cell r="A2">
            <v>0</v>
          </cell>
        </row>
      </sheetData>
      <sheetData sheetId="4906">
        <row r="2">
          <cell r="A2">
            <v>0</v>
          </cell>
        </row>
      </sheetData>
      <sheetData sheetId="4907">
        <row r="2">
          <cell r="A2">
            <v>0</v>
          </cell>
        </row>
      </sheetData>
      <sheetData sheetId="4908">
        <row r="2">
          <cell r="A2">
            <v>0</v>
          </cell>
        </row>
      </sheetData>
      <sheetData sheetId="4909">
        <row r="2">
          <cell r="A2">
            <v>0</v>
          </cell>
        </row>
      </sheetData>
      <sheetData sheetId="4910">
        <row r="2">
          <cell r="A2">
            <v>0</v>
          </cell>
        </row>
      </sheetData>
      <sheetData sheetId="4911">
        <row r="2">
          <cell r="A2">
            <v>0</v>
          </cell>
        </row>
      </sheetData>
      <sheetData sheetId="4912">
        <row r="2">
          <cell r="A2">
            <v>0</v>
          </cell>
        </row>
      </sheetData>
      <sheetData sheetId="4913">
        <row r="2">
          <cell r="A2">
            <v>0</v>
          </cell>
        </row>
      </sheetData>
      <sheetData sheetId="4914">
        <row r="2">
          <cell r="A2">
            <v>0</v>
          </cell>
        </row>
      </sheetData>
      <sheetData sheetId="4915">
        <row r="2">
          <cell r="A2">
            <v>0</v>
          </cell>
        </row>
      </sheetData>
      <sheetData sheetId="4916">
        <row r="2">
          <cell r="A2">
            <v>0</v>
          </cell>
        </row>
      </sheetData>
      <sheetData sheetId="4917">
        <row r="2">
          <cell r="A2">
            <v>0</v>
          </cell>
        </row>
      </sheetData>
      <sheetData sheetId="4918">
        <row r="2">
          <cell r="A2">
            <v>0</v>
          </cell>
        </row>
      </sheetData>
      <sheetData sheetId="4919">
        <row r="2">
          <cell r="A2">
            <v>0</v>
          </cell>
        </row>
      </sheetData>
      <sheetData sheetId="4920">
        <row r="2">
          <cell r="A2">
            <v>0</v>
          </cell>
        </row>
      </sheetData>
      <sheetData sheetId="4921">
        <row r="2">
          <cell r="A2">
            <v>0</v>
          </cell>
        </row>
      </sheetData>
      <sheetData sheetId="4922">
        <row r="2">
          <cell r="A2">
            <v>0</v>
          </cell>
        </row>
      </sheetData>
      <sheetData sheetId="4923">
        <row r="2">
          <cell r="A2">
            <v>0</v>
          </cell>
        </row>
      </sheetData>
      <sheetData sheetId="4924">
        <row r="2">
          <cell r="A2">
            <v>0</v>
          </cell>
        </row>
      </sheetData>
      <sheetData sheetId="4925">
        <row r="2">
          <cell r="A2">
            <v>0</v>
          </cell>
        </row>
      </sheetData>
      <sheetData sheetId="4926">
        <row r="2">
          <cell r="A2">
            <v>0</v>
          </cell>
        </row>
      </sheetData>
      <sheetData sheetId="4927">
        <row r="2">
          <cell r="A2">
            <v>0</v>
          </cell>
        </row>
      </sheetData>
      <sheetData sheetId="4928">
        <row r="2">
          <cell r="A2">
            <v>0</v>
          </cell>
        </row>
      </sheetData>
      <sheetData sheetId="4929">
        <row r="2">
          <cell r="A2">
            <v>0</v>
          </cell>
        </row>
      </sheetData>
      <sheetData sheetId="4930">
        <row r="2">
          <cell r="A2">
            <v>0</v>
          </cell>
        </row>
      </sheetData>
      <sheetData sheetId="4931">
        <row r="2">
          <cell r="A2">
            <v>0</v>
          </cell>
        </row>
      </sheetData>
      <sheetData sheetId="4932">
        <row r="2">
          <cell r="A2">
            <v>0</v>
          </cell>
        </row>
      </sheetData>
      <sheetData sheetId="4933">
        <row r="2">
          <cell r="A2">
            <v>0</v>
          </cell>
        </row>
      </sheetData>
      <sheetData sheetId="4934">
        <row r="2">
          <cell r="A2">
            <v>0</v>
          </cell>
        </row>
      </sheetData>
      <sheetData sheetId="4935">
        <row r="2">
          <cell r="A2">
            <v>0</v>
          </cell>
        </row>
      </sheetData>
      <sheetData sheetId="4936">
        <row r="2">
          <cell r="A2">
            <v>0</v>
          </cell>
        </row>
      </sheetData>
      <sheetData sheetId="4937">
        <row r="2">
          <cell r="A2">
            <v>0</v>
          </cell>
        </row>
      </sheetData>
      <sheetData sheetId="4938">
        <row r="2">
          <cell r="A2">
            <v>0</v>
          </cell>
        </row>
      </sheetData>
      <sheetData sheetId="4939">
        <row r="2">
          <cell r="A2">
            <v>0</v>
          </cell>
        </row>
      </sheetData>
      <sheetData sheetId="4940">
        <row r="2">
          <cell r="A2">
            <v>0</v>
          </cell>
        </row>
      </sheetData>
      <sheetData sheetId="4941">
        <row r="2">
          <cell r="A2">
            <v>0</v>
          </cell>
        </row>
      </sheetData>
      <sheetData sheetId="4942">
        <row r="2">
          <cell r="A2">
            <v>0</v>
          </cell>
        </row>
      </sheetData>
      <sheetData sheetId="4943">
        <row r="2">
          <cell r="A2">
            <v>0</v>
          </cell>
        </row>
      </sheetData>
      <sheetData sheetId="4944">
        <row r="2">
          <cell r="A2">
            <v>0</v>
          </cell>
        </row>
      </sheetData>
      <sheetData sheetId="4945">
        <row r="2">
          <cell r="A2">
            <v>0</v>
          </cell>
        </row>
      </sheetData>
      <sheetData sheetId="4946">
        <row r="2">
          <cell r="A2">
            <v>0</v>
          </cell>
        </row>
      </sheetData>
      <sheetData sheetId="4947">
        <row r="2">
          <cell r="A2">
            <v>0</v>
          </cell>
        </row>
      </sheetData>
      <sheetData sheetId="4948">
        <row r="2">
          <cell r="A2">
            <v>0</v>
          </cell>
        </row>
      </sheetData>
      <sheetData sheetId="4949">
        <row r="2">
          <cell r="A2">
            <v>0</v>
          </cell>
        </row>
      </sheetData>
      <sheetData sheetId="4950">
        <row r="2">
          <cell r="A2">
            <v>0</v>
          </cell>
        </row>
      </sheetData>
      <sheetData sheetId="4951">
        <row r="2">
          <cell r="A2">
            <v>0</v>
          </cell>
        </row>
      </sheetData>
      <sheetData sheetId="4952">
        <row r="2">
          <cell r="A2">
            <v>0</v>
          </cell>
        </row>
      </sheetData>
      <sheetData sheetId="4953">
        <row r="2">
          <cell r="A2">
            <v>0</v>
          </cell>
        </row>
      </sheetData>
      <sheetData sheetId="4954">
        <row r="2">
          <cell r="A2">
            <v>0</v>
          </cell>
        </row>
      </sheetData>
      <sheetData sheetId="4955">
        <row r="2">
          <cell r="A2">
            <v>0</v>
          </cell>
        </row>
      </sheetData>
      <sheetData sheetId="4956">
        <row r="2">
          <cell r="A2">
            <v>0</v>
          </cell>
        </row>
      </sheetData>
      <sheetData sheetId="4957">
        <row r="2">
          <cell r="A2">
            <v>0</v>
          </cell>
        </row>
      </sheetData>
      <sheetData sheetId="4958">
        <row r="2">
          <cell r="A2">
            <v>0</v>
          </cell>
        </row>
      </sheetData>
      <sheetData sheetId="4959">
        <row r="2">
          <cell r="A2">
            <v>0</v>
          </cell>
        </row>
      </sheetData>
      <sheetData sheetId="4960">
        <row r="2">
          <cell r="A2">
            <v>0</v>
          </cell>
        </row>
      </sheetData>
      <sheetData sheetId="4961">
        <row r="2">
          <cell r="A2">
            <v>0</v>
          </cell>
        </row>
      </sheetData>
      <sheetData sheetId="4962">
        <row r="2">
          <cell r="A2">
            <v>0</v>
          </cell>
        </row>
      </sheetData>
      <sheetData sheetId="4963">
        <row r="2">
          <cell r="A2">
            <v>0</v>
          </cell>
        </row>
      </sheetData>
      <sheetData sheetId="4964">
        <row r="2">
          <cell r="A2">
            <v>0</v>
          </cell>
        </row>
      </sheetData>
      <sheetData sheetId="4965">
        <row r="2">
          <cell r="A2">
            <v>0</v>
          </cell>
        </row>
      </sheetData>
      <sheetData sheetId="4966">
        <row r="2">
          <cell r="A2">
            <v>0</v>
          </cell>
        </row>
      </sheetData>
      <sheetData sheetId="4967">
        <row r="2">
          <cell r="A2">
            <v>0</v>
          </cell>
        </row>
      </sheetData>
      <sheetData sheetId="4968">
        <row r="2">
          <cell r="A2">
            <v>0</v>
          </cell>
        </row>
      </sheetData>
      <sheetData sheetId="4969">
        <row r="2">
          <cell r="A2">
            <v>0</v>
          </cell>
        </row>
      </sheetData>
      <sheetData sheetId="4970">
        <row r="2">
          <cell r="A2">
            <v>0</v>
          </cell>
        </row>
      </sheetData>
      <sheetData sheetId="4971">
        <row r="2">
          <cell r="A2">
            <v>0</v>
          </cell>
        </row>
      </sheetData>
      <sheetData sheetId="4972">
        <row r="2">
          <cell r="A2">
            <v>0</v>
          </cell>
        </row>
      </sheetData>
      <sheetData sheetId="4973">
        <row r="2">
          <cell r="A2">
            <v>0</v>
          </cell>
        </row>
      </sheetData>
      <sheetData sheetId="4974">
        <row r="2">
          <cell r="A2">
            <v>0</v>
          </cell>
        </row>
      </sheetData>
      <sheetData sheetId="4975">
        <row r="2">
          <cell r="A2">
            <v>0</v>
          </cell>
        </row>
      </sheetData>
      <sheetData sheetId="4976">
        <row r="2">
          <cell r="A2">
            <v>0</v>
          </cell>
        </row>
      </sheetData>
      <sheetData sheetId="4977">
        <row r="2">
          <cell r="A2">
            <v>0</v>
          </cell>
        </row>
      </sheetData>
      <sheetData sheetId="4978">
        <row r="2">
          <cell r="A2">
            <v>0</v>
          </cell>
        </row>
      </sheetData>
      <sheetData sheetId="4979">
        <row r="2">
          <cell r="A2">
            <v>0</v>
          </cell>
        </row>
      </sheetData>
      <sheetData sheetId="4980">
        <row r="2">
          <cell r="A2">
            <v>0</v>
          </cell>
        </row>
      </sheetData>
      <sheetData sheetId="4981">
        <row r="2">
          <cell r="A2">
            <v>0</v>
          </cell>
        </row>
      </sheetData>
      <sheetData sheetId="4982">
        <row r="2">
          <cell r="A2">
            <v>0</v>
          </cell>
        </row>
      </sheetData>
      <sheetData sheetId="4983">
        <row r="2">
          <cell r="A2">
            <v>0</v>
          </cell>
        </row>
      </sheetData>
      <sheetData sheetId="4984">
        <row r="2">
          <cell r="A2">
            <v>0</v>
          </cell>
        </row>
      </sheetData>
      <sheetData sheetId="4985">
        <row r="2">
          <cell r="A2">
            <v>0</v>
          </cell>
        </row>
      </sheetData>
      <sheetData sheetId="4986">
        <row r="2">
          <cell r="A2">
            <v>0</v>
          </cell>
        </row>
      </sheetData>
      <sheetData sheetId="4987">
        <row r="2">
          <cell r="A2">
            <v>0</v>
          </cell>
        </row>
      </sheetData>
      <sheetData sheetId="4988">
        <row r="2">
          <cell r="A2">
            <v>0</v>
          </cell>
        </row>
      </sheetData>
      <sheetData sheetId="4989">
        <row r="2">
          <cell r="A2">
            <v>0</v>
          </cell>
        </row>
      </sheetData>
      <sheetData sheetId="4990">
        <row r="2">
          <cell r="A2">
            <v>0</v>
          </cell>
        </row>
      </sheetData>
      <sheetData sheetId="4991">
        <row r="2">
          <cell r="A2">
            <v>0</v>
          </cell>
        </row>
      </sheetData>
      <sheetData sheetId="4992">
        <row r="2">
          <cell r="A2">
            <v>0</v>
          </cell>
        </row>
      </sheetData>
      <sheetData sheetId="4993">
        <row r="2">
          <cell r="A2">
            <v>0</v>
          </cell>
        </row>
      </sheetData>
      <sheetData sheetId="4994">
        <row r="2">
          <cell r="A2">
            <v>0</v>
          </cell>
        </row>
      </sheetData>
      <sheetData sheetId="4995">
        <row r="2">
          <cell r="A2">
            <v>0</v>
          </cell>
        </row>
      </sheetData>
      <sheetData sheetId="4996">
        <row r="2">
          <cell r="A2">
            <v>0</v>
          </cell>
        </row>
      </sheetData>
      <sheetData sheetId="4997">
        <row r="2">
          <cell r="A2">
            <v>0</v>
          </cell>
        </row>
      </sheetData>
      <sheetData sheetId="4998">
        <row r="2">
          <cell r="A2">
            <v>0</v>
          </cell>
        </row>
      </sheetData>
      <sheetData sheetId="4999">
        <row r="2">
          <cell r="A2">
            <v>0</v>
          </cell>
        </row>
      </sheetData>
      <sheetData sheetId="5000">
        <row r="2">
          <cell r="A2">
            <v>0</v>
          </cell>
        </row>
      </sheetData>
      <sheetData sheetId="5001">
        <row r="2">
          <cell r="A2">
            <v>0</v>
          </cell>
        </row>
      </sheetData>
      <sheetData sheetId="5002">
        <row r="2">
          <cell r="A2">
            <v>0</v>
          </cell>
        </row>
      </sheetData>
      <sheetData sheetId="5003">
        <row r="2">
          <cell r="A2">
            <v>0</v>
          </cell>
        </row>
      </sheetData>
      <sheetData sheetId="5004">
        <row r="2">
          <cell r="A2">
            <v>0</v>
          </cell>
        </row>
      </sheetData>
      <sheetData sheetId="5005">
        <row r="2">
          <cell r="A2">
            <v>0</v>
          </cell>
        </row>
      </sheetData>
      <sheetData sheetId="5006">
        <row r="2">
          <cell r="A2">
            <v>0</v>
          </cell>
        </row>
      </sheetData>
      <sheetData sheetId="5007">
        <row r="2">
          <cell r="A2">
            <v>0</v>
          </cell>
        </row>
      </sheetData>
      <sheetData sheetId="5008">
        <row r="2">
          <cell r="A2">
            <v>0</v>
          </cell>
        </row>
      </sheetData>
      <sheetData sheetId="5009">
        <row r="2">
          <cell r="A2">
            <v>0</v>
          </cell>
        </row>
      </sheetData>
      <sheetData sheetId="5010">
        <row r="2">
          <cell r="A2">
            <v>0</v>
          </cell>
        </row>
      </sheetData>
      <sheetData sheetId="5011">
        <row r="2">
          <cell r="A2">
            <v>0</v>
          </cell>
        </row>
      </sheetData>
      <sheetData sheetId="5012">
        <row r="2">
          <cell r="A2">
            <v>0</v>
          </cell>
        </row>
      </sheetData>
      <sheetData sheetId="5013">
        <row r="2">
          <cell r="A2">
            <v>0</v>
          </cell>
        </row>
      </sheetData>
      <sheetData sheetId="5014">
        <row r="2">
          <cell r="A2">
            <v>0</v>
          </cell>
        </row>
      </sheetData>
      <sheetData sheetId="5015">
        <row r="2">
          <cell r="A2">
            <v>0</v>
          </cell>
        </row>
      </sheetData>
      <sheetData sheetId="5016">
        <row r="2">
          <cell r="A2">
            <v>0</v>
          </cell>
        </row>
      </sheetData>
      <sheetData sheetId="5017">
        <row r="2">
          <cell r="A2">
            <v>0</v>
          </cell>
        </row>
      </sheetData>
      <sheetData sheetId="5018">
        <row r="2">
          <cell r="A2">
            <v>0</v>
          </cell>
        </row>
      </sheetData>
      <sheetData sheetId="5019">
        <row r="2">
          <cell r="A2">
            <v>0</v>
          </cell>
        </row>
      </sheetData>
      <sheetData sheetId="5020">
        <row r="2">
          <cell r="A2">
            <v>0</v>
          </cell>
        </row>
      </sheetData>
      <sheetData sheetId="5021">
        <row r="2">
          <cell r="A2">
            <v>0</v>
          </cell>
        </row>
      </sheetData>
      <sheetData sheetId="5022">
        <row r="2">
          <cell r="A2">
            <v>0</v>
          </cell>
        </row>
      </sheetData>
      <sheetData sheetId="5023">
        <row r="2">
          <cell r="A2">
            <v>0</v>
          </cell>
        </row>
      </sheetData>
      <sheetData sheetId="5024">
        <row r="2">
          <cell r="A2">
            <v>0</v>
          </cell>
        </row>
      </sheetData>
      <sheetData sheetId="5025">
        <row r="2">
          <cell r="A2">
            <v>0</v>
          </cell>
        </row>
      </sheetData>
      <sheetData sheetId="5026">
        <row r="2">
          <cell r="A2">
            <v>0</v>
          </cell>
        </row>
      </sheetData>
      <sheetData sheetId="5027">
        <row r="2">
          <cell r="A2">
            <v>0</v>
          </cell>
        </row>
      </sheetData>
      <sheetData sheetId="5028">
        <row r="2">
          <cell r="A2">
            <v>0</v>
          </cell>
        </row>
      </sheetData>
      <sheetData sheetId="5029">
        <row r="2">
          <cell r="A2">
            <v>0</v>
          </cell>
        </row>
      </sheetData>
      <sheetData sheetId="5030">
        <row r="2">
          <cell r="A2">
            <v>0</v>
          </cell>
        </row>
      </sheetData>
      <sheetData sheetId="5031">
        <row r="2">
          <cell r="A2">
            <v>0</v>
          </cell>
        </row>
      </sheetData>
      <sheetData sheetId="5032">
        <row r="2">
          <cell r="A2">
            <v>0</v>
          </cell>
        </row>
      </sheetData>
      <sheetData sheetId="5033">
        <row r="2">
          <cell r="A2">
            <v>0</v>
          </cell>
        </row>
      </sheetData>
      <sheetData sheetId="5034">
        <row r="2">
          <cell r="A2">
            <v>0</v>
          </cell>
        </row>
      </sheetData>
      <sheetData sheetId="5035">
        <row r="2">
          <cell r="A2">
            <v>0</v>
          </cell>
        </row>
      </sheetData>
      <sheetData sheetId="5036">
        <row r="2">
          <cell r="A2">
            <v>0</v>
          </cell>
        </row>
      </sheetData>
      <sheetData sheetId="5037">
        <row r="2">
          <cell r="A2">
            <v>0</v>
          </cell>
        </row>
      </sheetData>
      <sheetData sheetId="5038">
        <row r="2">
          <cell r="A2">
            <v>0</v>
          </cell>
        </row>
      </sheetData>
      <sheetData sheetId="5039">
        <row r="2">
          <cell r="A2">
            <v>0</v>
          </cell>
        </row>
      </sheetData>
      <sheetData sheetId="5040">
        <row r="2">
          <cell r="A2">
            <v>0</v>
          </cell>
        </row>
      </sheetData>
      <sheetData sheetId="5041">
        <row r="2">
          <cell r="A2">
            <v>0</v>
          </cell>
        </row>
      </sheetData>
      <sheetData sheetId="5042">
        <row r="2">
          <cell r="A2">
            <v>0</v>
          </cell>
        </row>
      </sheetData>
      <sheetData sheetId="5043">
        <row r="2">
          <cell r="A2">
            <v>0</v>
          </cell>
        </row>
      </sheetData>
      <sheetData sheetId="5044">
        <row r="2">
          <cell r="A2">
            <v>0</v>
          </cell>
        </row>
      </sheetData>
      <sheetData sheetId="5045">
        <row r="2">
          <cell r="A2">
            <v>0</v>
          </cell>
        </row>
      </sheetData>
      <sheetData sheetId="5046">
        <row r="2">
          <cell r="A2">
            <v>0</v>
          </cell>
        </row>
      </sheetData>
      <sheetData sheetId="5047">
        <row r="2">
          <cell r="A2">
            <v>0</v>
          </cell>
        </row>
      </sheetData>
      <sheetData sheetId="5048">
        <row r="2">
          <cell r="A2">
            <v>0</v>
          </cell>
        </row>
      </sheetData>
      <sheetData sheetId="5049">
        <row r="2">
          <cell r="A2">
            <v>0</v>
          </cell>
        </row>
      </sheetData>
      <sheetData sheetId="5050">
        <row r="2">
          <cell r="A2">
            <v>0</v>
          </cell>
        </row>
      </sheetData>
      <sheetData sheetId="5051">
        <row r="2">
          <cell r="A2">
            <v>0</v>
          </cell>
        </row>
      </sheetData>
      <sheetData sheetId="5052">
        <row r="2">
          <cell r="A2">
            <v>0</v>
          </cell>
        </row>
      </sheetData>
      <sheetData sheetId="5053">
        <row r="2">
          <cell r="A2">
            <v>0</v>
          </cell>
        </row>
      </sheetData>
      <sheetData sheetId="5054">
        <row r="2">
          <cell r="A2">
            <v>0</v>
          </cell>
        </row>
      </sheetData>
      <sheetData sheetId="5055">
        <row r="2">
          <cell r="A2">
            <v>0</v>
          </cell>
        </row>
      </sheetData>
      <sheetData sheetId="5056">
        <row r="2">
          <cell r="A2">
            <v>0</v>
          </cell>
        </row>
      </sheetData>
      <sheetData sheetId="5057">
        <row r="2">
          <cell r="A2">
            <v>0</v>
          </cell>
        </row>
      </sheetData>
      <sheetData sheetId="5058">
        <row r="2">
          <cell r="A2">
            <v>0</v>
          </cell>
        </row>
      </sheetData>
      <sheetData sheetId="5059">
        <row r="2">
          <cell r="A2">
            <v>0</v>
          </cell>
        </row>
      </sheetData>
      <sheetData sheetId="5060">
        <row r="2">
          <cell r="A2">
            <v>0</v>
          </cell>
        </row>
      </sheetData>
      <sheetData sheetId="5061">
        <row r="2">
          <cell r="A2">
            <v>0</v>
          </cell>
        </row>
      </sheetData>
      <sheetData sheetId="5062">
        <row r="2">
          <cell r="A2">
            <v>0</v>
          </cell>
        </row>
      </sheetData>
      <sheetData sheetId="5063">
        <row r="2">
          <cell r="A2">
            <v>0</v>
          </cell>
        </row>
      </sheetData>
      <sheetData sheetId="5064">
        <row r="2">
          <cell r="A2">
            <v>0</v>
          </cell>
        </row>
      </sheetData>
      <sheetData sheetId="5065">
        <row r="2">
          <cell r="A2">
            <v>0</v>
          </cell>
        </row>
      </sheetData>
      <sheetData sheetId="5066">
        <row r="2">
          <cell r="A2">
            <v>0</v>
          </cell>
        </row>
      </sheetData>
      <sheetData sheetId="5067">
        <row r="2">
          <cell r="A2">
            <v>0</v>
          </cell>
        </row>
      </sheetData>
      <sheetData sheetId="5068">
        <row r="2">
          <cell r="A2">
            <v>0</v>
          </cell>
        </row>
      </sheetData>
      <sheetData sheetId="5069">
        <row r="2">
          <cell r="A2">
            <v>0</v>
          </cell>
        </row>
      </sheetData>
      <sheetData sheetId="5070">
        <row r="2">
          <cell r="A2">
            <v>0</v>
          </cell>
        </row>
      </sheetData>
      <sheetData sheetId="5071">
        <row r="2">
          <cell r="A2">
            <v>0</v>
          </cell>
        </row>
      </sheetData>
      <sheetData sheetId="5072">
        <row r="2">
          <cell r="A2">
            <v>0</v>
          </cell>
        </row>
      </sheetData>
      <sheetData sheetId="5073">
        <row r="2">
          <cell r="A2">
            <v>0</v>
          </cell>
        </row>
      </sheetData>
      <sheetData sheetId="5074">
        <row r="2">
          <cell r="A2">
            <v>0</v>
          </cell>
        </row>
      </sheetData>
      <sheetData sheetId="5075">
        <row r="2">
          <cell r="A2">
            <v>0</v>
          </cell>
        </row>
      </sheetData>
      <sheetData sheetId="5076">
        <row r="2">
          <cell r="A2">
            <v>0</v>
          </cell>
        </row>
      </sheetData>
      <sheetData sheetId="5077">
        <row r="2">
          <cell r="A2">
            <v>0</v>
          </cell>
        </row>
      </sheetData>
      <sheetData sheetId="5078">
        <row r="2">
          <cell r="A2">
            <v>0</v>
          </cell>
        </row>
      </sheetData>
      <sheetData sheetId="5079">
        <row r="2">
          <cell r="A2">
            <v>0</v>
          </cell>
        </row>
      </sheetData>
      <sheetData sheetId="5080">
        <row r="2">
          <cell r="A2">
            <v>0</v>
          </cell>
        </row>
      </sheetData>
      <sheetData sheetId="5081">
        <row r="2">
          <cell r="A2">
            <v>0</v>
          </cell>
        </row>
      </sheetData>
      <sheetData sheetId="5082">
        <row r="2">
          <cell r="A2">
            <v>0</v>
          </cell>
        </row>
      </sheetData>
      <sheetData sheetId="5083">
        <row r="2">
          <cell r="A2">
            <v>0</v>
          </cell>
        </row>
      </sheetData>
      <sheetData sheetId="5084">
        <row r="2">
          <cell r="A2">
            <v>0</v>
          </cell>
        </row>
      </sheetData>
      <sheetData sheetId="5085">
        <row r="2">
          <cell r="A2">
            <v>0</v>
          </cell>
        </row>
      </sheetData>
      <sheetData sheetId="5086">
        <row r="2">
          <cell r="A2">
            <v>0</v>
          </cell>
        </row>
      </sheetData>
      <sheetData sheetId="5087">
        <row r="2">
          <cell r="A2">
            <v>0</v>
          </cell>
        </row>
      </sheetData>
      <sheetData sheetId="5088">
        <row r="2">
          <cell r="A2">
            <v>0</v>
          </cell>
        </row>
      </sheetData>
      <sheetData sheetId="5089">
        <row r="2">
          <cell r="A2">
            <v>0</v>
          </cell>
        </row>
      </sheetData>
      <sheetData sheetId="5090">
        <row r="2">
          <cell r="A2">
            <v>0</v>
          </cell>
        </row>
      </sheetData>
      <sheetData sheetId="5091">
        <row r="2">
          <cell r="A2">
            <v>0</v>
          </cell>
        </row>
      </sheetData>
      <sheetData sheetId="5092">
        <row r="2">
          <cell r="A2">
            <v>0</v>
          </cell>
        </row>
      </sheetData>
      <sheetData sheetId="5093">
        <row r="2">
          <cell r="A2">
            <v>0</v>
          </cell>
        </row>
      </sheetData>
      <sheetData sheetId="5094">
        <row r="2">
          <cell r="A2">
            <v>0</v>
          </cell>
        </row>
      </sheetData>
      <sheetData sheetId="5095">
        <row r="2">
          <cell r="A2">
            <v>0</v>
          </cell>
        </row>
      </sheetData>
      <sheetData sheetId="5096">
        <row r="2">
          <cell r="A2">
            <v>0</v>
          </cell>
        </row>
      </sheetData>
      <sheetData sheetId="5097">
        <row r="2">
          <cell r="A2">
            <v>0</v>
          </cell>
        </row>
      </sheetData>
      <sheetData sheetId="5098">
        <row r="2">
          <cell r="A2">
            <v>0</v>
          </cell>
        </row>
      </sheetData>
      <sheetData sheetId="5099">
        <row r="2">
          <cell r="A2">
            <v>0</v>
          </cell>
        </row>
      </sheetData>
      <sheetData sheetId="5100">
        <row r="2">
          <cell r="A2">
            <v>0</v>
          </cell>
        </row>
      </sheetData>
      <sheetData sheetId="5101">
        <row r="2">
          <cell r="A2">
            <v>0</v>
          </cell>
        </row>
      </sheetData>
      <sheetData sheetId="5102">
        <row r="2">
          <cell r="A2">
            <v>0</v>
          </cell>
        </row>
      </sheetData>
      <sheetData sheetId="5103">
        <row r="2">
          <cell r="A2">
            <v>0</v>
          </cell>
        </row>
      </sheetData>
      <sheetData sheetId="5104">
        <row r="2">
          <cell r="A2">
            <v>0</v>
          </cell>
        </row>
      </sheetData>
      <sheetData sheetId="5105">
        <row r="2">
          <cell r="A2">
            <v>0</v>
          </cell>
        </row>
      </sheetData>
      <sheetData sheetId="5106">
        <row r="2">
          <cell r="A2">
            <v>0</v>
          </cell>
        </row>
      </sheetData>
      <sheetData sheetId="5107">
        <row r="2">
          <cell r="A2">
            <v>0</v>
          </cell>
        </row>
      </sheetData>
      <sheetData sheetId="5108">
        <row r="2">
          <cell r="A2">
            <v>0</v>
          </cell>
        </row>
      </sheetData>
      <sheetData sheetId="5109">
        <row r="2">
          <cell r="A2">
            <v>0</v>
          </cell>
        </row>
      </sheetData>
      <sheetData sheetId="5110">
        <row r="2">
          <cell r="A2">
            <v>0</v>
          </cell>
        </row>
      </sheetData>
      <sheetData sheetId="5111">
        <row r="2">
          <cell r="A2">
            <v>0</v>
          </cell>
        </row>
      </sheetData>
      <sheetData sheetId="5112">
        <row r="2">
          <cell r="A2">
            <v>0</v>
          </cell>
        </row>
      </sheetData>
      <sheetData sheetId="5113">
        <row r="2">
          <cell r="A2">
            <v>0</v>
          </cell>
        </row>
      </sheetData>
      <sheetData sheetId="5114">
        <row r="2">
          <cell r="A2">
            <v>0</v>
          </cell>
        </row>
      </sheetData>
      <sheetData sheetId="5115">
        <row r="2">
          <cell r="A2">
            <v>0</v>
          </cell>
        </row>
      </sheetData>
      <sheetData sheetId="5116">
        <row r="2">
          <cell r="A2">
            <v>0</v>
          </cell>
        </row>
      </sheetData>
      <sheetData sheetId="5117">
        <row r="2">
          <cell r="A2">
            <v>0</v>
          </cell>
        </row>
      </sheetData>
      <sheetData sheetId="5118">
        <row r="2">
          <cell r="A2">
            <v>0</v>
          </cell>
        </row>
      </sheetData>
      <sheetData sheetId="5119">
        <row r="2">
          <cell r="A2">
            <v>0</v>
          </cell>
        </row>
      </sheetData>
      <sheetData sheetId="5120">
        <row r="2">
          <cell r="A2">
            <v>0</v>
          </cell>
        </row>
      </sheetData>
      <sheetData sheetId="5121">
        <row r="2">
          <cell r="A2">
            <v>0</v>
          </cell>
        </row>
      </sheetData>
      <sheetData sheetId="5122">
        <row r="2">
          <cell r="A2">
            <v>0</v>
          </cell>
        </row>
      </sheetData>
      <sheetData sheetId="5123">
        <row r="2">
          <cell r="A2">
            <v>0</v>
          </cell>
        </row>
      </sheetData>
      <sheetData sheetId="5124">
        <row r="2">
          <cell r="A2">
            <v>0</v>
          </cell>
        </row>
      </sheetData>
      <sheetData sheetId="5125">
        <row r="2">
          <cell r="A2">
            <v>0</v>
          </cell>
        </row>
      </sheetData>
      <sheetData sheetId="5126">
        <row r="2">
          <cell r="A2">
            <v>0</v>
          </cell>
        </row>
      </sheetData>
      <sheetData sheetId="5127">
        <row r="2">
          <cell r="A2">
            <v>0</v>
          </cell>
        </row>
      </sheetData>
      <sheetData sheetId="5128">
        <row r="2">
          <cell r="A2">
            <v>0</v>
          </cell>
        </row>
      </sheetData>
      <sheetData sheetId="5129">
        <row r="2">
          <cell r="A2">
            <v>0</v>
          </cell>
        </row>
      </sheetData>
      <sheetData sheetId="5130">
        <row r="2">
          <cell r="A2">
            <v>0</v>
          </cell>
        </row>
      </sheetData>
      <sheetData sheetId="5131">
        <row r="2">
          <cell r="A2">
            <v>0</v>
          </cell>
        </row>
      </sheetData>
      <sheetData sheetId="5132">
        <row r="2">
          <cell r="A2">
            <v>0</v>
          </cell>
        </row>
      </sheetData>
      <sheetData sheetId="5133">
        <row r="2">
          <cell r="A2">
            <v>0</v>
          </cell>
        </row>
      </sheetData>
      <sheetData sheetId="5134">
        <row r="2">
          <cell r="A2">
            <v>0</v>
          </cell>
        </row>
      </sheetData>
      <sheetData sheetId="5135">
        <row r="2">
          <cell r="A2">
            <v>0</v>
          </cell>
        </row>
      </sheetData>
      <sheetData sheetId="5136">
        <row r="2">
          <cell r="A2">
            <v>0</v>
          </cell>
        </row>
      </sheetData>
      <sheetData sheetId="5137">
        <row r="2">
          <cell r="A2">
            <v>0</v>
          </cell>
        </row>
      </sheetData>
      <sheetData sheetId="5138">
        <row r="2">
          <cell r="A2">
            <v>0</v>
          </cell>
        </row>
      </sheetData>
      <sheetData sheetId="5139">
        <row r="2">
          <cell r="A2">
            <v>0</v>
          </cell>
        </row>
      </sheetData>
      <sheetData sheetId="5140">
        <row r="2">
          <cell r="A2">
            <v>0</v>
          </cell>
        </row>
      </sheetData>
      <sheetData sheetId="5141">
        <row r="2">
          <cell r="A2">
            <v>0</v>
          </cell>
        </row>
      </sheetData>
      <sheetData sheetId="5142">
        <row r="2">
          <cell r="A2">
            <v>0</v>
          </cell>
        </row>
      </sheetData>
      <sheetData sheetId="5143">
        <row r="2">
          <cell r="A2">
            <v>0</v>
          </cell>
        </row>
      </sheetData>
      <sheetData sheetId="5144">
        <row r="2">
          <cell r="A2">
            <v>0</v>
          </cell>
        </row>
      </sheetData>
      <sheetData sheetId="5145">
        <row r="2">
          <cell r="A2">
            <v>0</v>
          </cell>
        </row>
      </sheetData>
      <sheetData sheetId="5146">
        <row r="2">
          <cell r="A2">
            <v>0</v>
          </cell>
        </row>
      </sheetData>
      <sheetData sheetId="5147">
        <row r="2">
          <cell r="A2">
            <v>0</v>
          </cell>
        </row>
      </sheetData>
      <sheetData sheetId="5148">
        <row r="2">
          <cell r="A2">
            <v>0</v>
          </cell>
        </row>
      </sheetData>
      <sheetData sheetId="5149">
        <row r="2">
          <cell r="A2">
            <v>0</v>
          </cell>
        </row>
      </sheetData>
      <sheetData sheetId="5150">
        <row r="2">
          <cell r="A2">
            <v>0</v>
          </cell>
        </row>
      </sheetData>
      <sheetData sheetId="5151">
        <row r="2">
          <cell r="A2">
            <v>0</v>
          </cell>
        </row>
      </sheetData>
      <sheetData sheetId="5152">
        <row r="2">
          <cell r="A2">
            <v>0</v>
          </cell>
        </row>
      </sheetData>
      <sheetData sheetId="5153">
        <row r="2">
          <cell r="A2">
            <v>0</v>
          </cell>
        </row>
      </sheetData>
      <sheetData sheetId="5154">
        <row r="2">
          <cell r="A2">
            <v>0</v>
          </cell>
        </row>
      </sheetData>
      <sheetData sheetId="5155">
        <row r="2">
          <cell r="A2">
            <v>0</v>
          </cell>
        </row>
      </sheetData>
      <sheetData sheetId="5156">
        <row r="2">
          <cell r="A2">
            <v>0</v>
          </cell>
        </row>
      </sheetData>
      <sheetData sheetId="5157">
        <row r="2">
          <cell r="A2">
            <v>0</v>
          </cell>
        </row>
      </sheetData>
      <sheetData sheetId="5158">
        <row r="2">
          <cell r="A2">
            <v>0</v>
          </cell>
        </row>
      </sheetData>
      <sheetData sheetId="5159">
        <row r="2">
          <cell r="A2">
            <v>0</v>
          </cell>
        </row>
      </sheetData>
      <sheetData sheetId="5160">
        <row r="2">
          <cell r="A2">
            <v>0</v>
          </cell>
        </row>
      </sheetData>
      <sheetData sheetId="5161">
        <row r="2">
          <cell r="A2">
            <v>0</v>
          </cell>
        </row>
      </sheetData>
      <sheetData sheetId="5162">
        <row r="2">
          <cell r="A2">
            <v>0</v>
          </cell>
        </row>
      </sheetData>
      <sheetData sheetId="5163">
        <row r="2">
          <cell r="A2">
            <v>0</v>
          </cell>
        </row>
      </sheetData>
      <sheetData sheetId="5164">
        <row r="2">
          <cell r="A2">
            <v>0</v>
          </cell>
        </row>
      </sheetData>
      <sheetData sheetId="5165">
        <row r="2">
          <cell r="A2">
            <v>0</v>
          </cell>
        </row>
      </sheetData>
      <sheetData sheetId="5166">
        <row r="2">
          <cell r="A2">
            <v>0</v>
          </cell>
        </row>
      </sheetData>
      <sheetData sheetId="5167">
        <row r="2">
          <cell r="A2">
            <v>0</v>
          </cell>
        </row>
      </sheetData>
      <sheetData sheetId="5168">
        <row r="2">
          <cell r="A2">
            <v>0</v>
          </cell>
        </row>
      </sheetData>
      <sheetData sheetId="5169">
        <row r="2">
          <cell r="A2">
            <v>0</v>
          </cell>
        </row>
      </sheetData>
      <sheetData sheetId="5170">
        <row r="2">
          <cell r="A2">
            <v>0</v>
          </cell>
        </row>
      </sheetData>
      <sheetData sheetId="5171">
        <row r="2">
          <cell r="A2">
            <v>0</v>
          </cell>
        </row>
      </sheetData>
      <sheetData sheetId="5172">
        <row r="2">
          <cell r="A2">
            <v>0</v>
          </cell>
        </row>
      </sheetData>
      <sheetData sheetId="5173">
        <row r="2">
          <cell r="A2">
            <v>0</v>
          </cell>
        </row>
      </sheetData>
      <sheetData sheetId="5174">
        <row r="2">
          <cell r="A2">
            <v>0</v>
          </cell>
        </row>
      </sheetData>
      <sheetData sheetId="5175">
        <row r="2">
          <cell r="A2">
            <v>0</v>
          </cell>
        </row>
      </sheetData>
      <sheetData sheetId="5176">
        <row r="2">
          <cell r="A2">
            <v>0</v>
          </cell>
        </row>
      </sheetData>
      <sheetData sheetId="5177">
        <row r="2">
          <cell r="A2">
            <v>0</v>
          </cell>
        </row>
      </sheetData>
      <sheetData sheetId="5178">
        <row r="2">
          <cell r="A2">
            <v>0</v>
          </cell>
        </row>
      </sheetData>
      <sheetData sheetId="5179">
        <row r="2">
          <cell r="A2">
            <v>0</v>
          </cell>
        </row>
      </sheetData>
      <sheetData sheetId="5180">
        <row r="2">
          <cell r="A2">
            <v>0</v>
          </cell>
        </row>
      </sheetData>
      <sheetData sheetId="5181"/>
      <sheetData sheetId="5182"/>
      <sheetData sheetId="5183"/>
      <sheetData sheetId="5184"/>
      <sheetData sheetId="5185"/>
      <sheetData sheetId="5186"/>
      <sheetData sheetId="5187">
        <row r="2">
          <cell r="A2">
            <v>0</v>
          </cell>
        </row>
      </sheetData>
      <sheetData sheetId="5188">
        <row r="2">
          <cell r="A2">
            <v>0</v>
          </cell>
        </row>
      </sheetData>
      <sheetData sheetId="5189">
        <row r="2">
          <cell r="A2">
            <v>0</v>
          </cell>
        </row>
      </sheetData>
      <sheetData sheetId="5190">
        <row r="2">
          <cell r="A2">
            <v>0</v>
          </cell>
        </row>
      </sheetData>
      <sheetData sheetId="5191">
        <row r="2">
          <cell r="A2">
            <v>0</v>
          </cell>
        </row>
      </sheetData>
      <sheetData sheetId="5192">
        <row r="2">
          <cell r="A2">
            <v>0</v>
          </cell>
        </row>
      </sheetData>
      <sheetData sheetId="5193">
        <row r="2">
          <cell r="A2">
            <v>0</v>
          </cell>
        </row>
      </sheetData>
      <sheetData sheetId="5194">
        <row r="2">
          <cell r="A2">
            <v>0</v>
          </cell>
        </row>
      </sheetData>
      <sheetData sheetId="5195">
        <row r="2">
          <cell r="A2">
            <v>0</v>
          </cell>
        </row>
      </sheetData>
      <sheetData sheetId="5196">
        <row r="2">
          <cell r="A2">
            <v>0</v>
          </cell>
        </row>
      </sheetData>
      <sheetData sheetId="5197">
        <row r="2">
          <cell r="A2">
            <v>0</v>
          </cell>
        </row>
      </sheetData>
      <sheetData sheetId="5198">
        <row r="2">
          <cell r="A2">
            <v>0</v>
          </cell>
        </row>
      </sheetData>
      <sheetData sheetId="5199">
        <row r="2">
          <cell r="A2">
            <v>0</v>
          </cell>
        </row>
      </sheetData>
      <sheetData sheetId="5200">
        <row r="2">
          <cell r="A2">
            <v>0</v>
          </cell>
        </row>
      </sheetData>
      <sheetData sheetId="5201">
        <row r="2">
          <cell r="A2">
            <v>0</v>
          </cell>
        </row>
      </sheetData>
      <sheetData sheetId="5202"/>
      <sheetData sheetId="5203"/>
      <sheetData sheetId="5204">
        <row r="2">
          <cell r="A2">
            <v>0</v>
          </cell>
        </row>
      </sheetData>
      <sheetData sheetId="5205">
        <row r="2">
          <cell r="A2">
            <v>0</v>
          </cell>
        </row>
      </sheetData>
      <sheetData sheetId="5206"/>
      <sheetData sheetId="5207">
        <row r="2">
          <cell r="A2">
            <v>0</v>
          </cell>
        </row>
      </sheetData>
      <sheetData sheetId="5208"/>
      <sheetData sheetId="5209"/>
      <sheetData sheetId="5210"/>
      <sheetData sheetId="5211"/>
      <sheetData sheetId="5212"/>
      <sheetData sheetId="5213"/>
      <sheetData sheetId="5214">
        <row r="2">
          <cell r="A2">
            <v>0</v>
          </cell>
        </row>
      </sheetData>
      <sheetData sheetId="5215">
        <row r="2">
          <cell r="A2">
            <v>0</v>
          </cell>
        </row>
      </sheetData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>
        <row r="2">
          <cell r="A2">
            <v>0</v>
          </cell>
        </row>
      </sheetData>
      <sheetData sheetId="5242"/>
      <sheetData sheetId="5243">
        <row r="2">
          <cell r="A2">
            <v>0</v>
          </cell>
        </row>
      </sheetData>
      <sheetData sheetId="5244"/>
      <sheetData sheetId="5245"/>
      <sheetData sheetId="5246"/>
      <sheetData sheetId="5247"/>
      <sheetData sheetId="5248"/>
      <sheetData sheetId="5249"/>
      <sheetData sheetId="5250"/>
      <sheetData sheetId="5251">
        <row r="2">
          <cell r="A2">
            <v>0</v>
          </cell>
        </row>
      </sheetData>
      <sheetData sheetId="5252"/>
      <sheetData sheetId="5253">
        <row r="2">
          <cell r="A2">
            <v>0</v>
          </cell>
        </row>
      </sheetData>
      <sheetData sheetId="5254"/>
      <sheetData sheetId="5255"/>
      <sheetData sheetId="5256"/>
      <sheetData sheetId="5257"/>
      <sheetData sheetId="5258"/>
      <sheetData sheetId="5259"/>
      <sheetData sheetId="5260"/>
      <sheetData sheetId="5261">
        <row r="2">
          <cell r="A2">
            <v>0</v>
          </cell>
        </row>
      </sheetData>
      <sheetData sheetId="5262"/>
      <sheetData sheetId="5263"/>
      <sheetData sheetId="5264"/>
      <sheetData sheetId="5265">
        <row r="2">
          <cell r="A2">
            <v>0</v>
          </cell>
        </row>
      </sheetData>
      <sheetData sheetId="5266"/>
      <sheetData sheetId="5267"/>
      <sheetData sheetId="5268"/>
      <sheetData sheetId="5269"/>
      <sheetData sheetId="5270"/>
      <sheetData sheetId="5271"/>
      <sheetData sheetId="5272"/>
      <sheetData sheetId="5273"/>
      <sheetData sheetId="5274"/>
      <sheetData sheetId="5275"/>
      <sheetData sheetId="5276"/>
      <sheetData sheetId="5277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>
        <row r="2">
          <cell r="A2">
            <v>0</v>
          </cell>
        </row>
      </sheetData>
      <sheetData sheetId="5287">
        <row r="2">
          <cell r="A2">
            <v>0</v>
          </cell>
        </row>
      </sheetData>
      <sheetData sheetId="5288">
        <row r="2">
          <cell r="A2">
            <v>0</v>
          </cell>
        </row>
      </sheetData>
      <sheetData sheetId="5289">
        <row r="2">
          <cell r="A2">
            <v>0</v>
          </cell>
        </row>
      </sheetData>
      <sheetData sheetId="5290">
        <row r="2">
          <cell r="A2">
            <v>0</v>
          </cell>
        </row>
      </sheetData>
      <sheetData sheetId="5291">
        <row r="2">
          <cell r="A2">
            <v>0</v>
          </cell>
        </row>
      </sheetData>
      <sheetData sheetId="5292">
        <row r="2">
          <cell r="A2">
            <v>0</v>
          </cell>
        </row>
      </sheetData>
      <sheetData sheetId="5293">
        <row r="2">
          <cell r="A2">
            <v>0</v>
          </cell>
        </row>
      </sheetData>
      <sheetData sheetId="5294">
        <row r="2">
          <cell r="A2">
            <v>0</v>
          </cell>
        </row>
      </sheetData>
      <sheetData sheetId="5295">
        <row r="2">
          <cell r="A2">
            <v>0</v>
          </cell>
        </row>
      </sheetData>
      <sheetData sheetId="5296">
        <row r="2">
          <cell r="A2">
            <v>0</v>
          </cell>
        </row>
      </sheetData>
      <sheetData sheetId="5297">
        <row r="2">
          <cell r="A2">
            <v>0</v>
          </cell>
        </row>
      </sheetData>
      <sheetData sheetId="5298">
        <row r="2">
          <cell r="A2">
            <v>0</v>
          </cell>
        </row>
      </sheetData>
      <sheetData sheetId="5299">
        <row r="2">
          <cell r="A2">
            <v>0</v>
          </cell>
        </row>
      </sheetData>
      <sheetData sheetId="5300">
        <row r="2">
          <cell r="A2">
            <v>0</v>
          </cell>
        </row>
      </sheetData>
      <sheetData sheetId="5301">
        <row r="2">
          <cell r="A2">
            <v>0</v>
          </cell>
        </row>
      </sheetData>
      <sheetData sheetId="5302">
        <row r="2">
          <cell r="A2">
            <v>0</v>
          </cell>
        </row>
      </sheetData>
      <sheetData sheetId="5303">
        <row r="2">
          <cell r="A2">
            <v>0</v>
          </cell>
        </row>
      </sheetData>
      <sheetData sheetId="5304">
        <row r="2">
          <cell r="A2">
            <v>0</v>
          </cell>
        </row>
      </sheetData>
      <sheetData sheetId="5305">
        <row r="2">
          <cell r="A2">
            <v>0</v>
          </cell>
        </row>
      </sheetData>
      <sheetData sheetId="5306">
        <row r="2">
          <cell r="A2">
            <v>0</v>
          </cell>
        </row>
      </sheetData>
      <sheetData sheetId="5307">
        <row r="2">
          <cell r="A2">
            <v>0</v>
          </cell>
        </row>
      </sheetData>
      <sheetData sheetId="5308">
        <row r="2">
          <cell r="A2">
            <v>0</v>
          </cell>
        </row>
      </sheetData>
      <sheetData sheetId="5309">
        <row r="2">
          <cell r="A2">
            <v>0</v>
          </cell>
        </row>
      </sheetData>
      <sheetData sheetId="5310">
        <row r="2">
          <cell r="A2">
            <v>0</v>
          </cell>
        </row>
      </sheetData>
      <sheetData sheetId="5311">
        <row r="2">
          <cell r="A2">
            <v>0</v>
          </cell>
        </row>
      </sheetData>
      <sheetData sheetId="5312">
        <row r="2">
          <cell r="A2">
            <v>0</v>
          </cell>
        </row>
      </sheetData>
      <sheetData sheetId="5313">
        <row r="2">
          <cell r="A2">
            <v>0</v>
          </cell>
        </row>
      </sheetData>
      <sheetData sheetId="5314">
        <row r="2">
          <cell r="A2">
            <v>0</v>
          </cell>
        </row>
      </sheetData>
      <sheetData sheetId="5315">
        <row r="2">
          <cell r="A2">
            <v>0</v>
          </cell>
        </row>
      </sheetData>
      <sheetData sheetId="5316">
        <row r="2">
          <cell r="A2">
            <v>0</v>
          </cell>
        </row>
      </sheetData>
      <sheetData sheetId="5317">
        <row r="2">
          <cell r="A2">
            <v>0</v>
          </cell>
        </row>
      </sheetData>
      <sheetData sheetId="5318">
        <row r="2">
          <cell r="A2">
            <v>0</v>
          </cell>
        </row>
      </sheetData>
      <sheetData sheetId="5319">
        <row r="2">
          <cell r="A2">
            <v>0</v>
          </cell>
        </row>
      </sheetData>
      <sheetData sheetId="5320">
        <row r="2">
          <cell r="A2">
            <v>0</v>
          </cell>
        </row>
      </sheetData>
      <sheetData sheetId="5321">
        <row r="2">
          <cell r="A2">
            <v>0</v>
          </cell>
        </row>
      </sheetData>
      <sheetData sheetId="5322">
        <row r="2">
          <cell r="A2">
            <v>0</v>
          </cell>
        </row>
      </sheetData>
      <sheetData sheetId="5323">
        <row r="2">
          <cell r="A2">
            <v>0</v>
          </cell>
        </row>
      </sheetData>
      <sheetData sheetId="5324">
        <row r="2">
          <cell r="A2">
            <v>0</v>
          </cell>
        </row>
      </sheetData>
      <sheetData sheetId="5325">
        <row r="2">
          <cell r="A2">
            <v>0</v>
          </cell>
        </row>
      </sheetData>
      <sheetData sheetId="5326">
        <row r="2">
          <cell r="A2">
            <v>0</v>
          </cell>
        </row>
      </sheetData>
      <sheetData sheetId="5327">
        <row r="2">
          <cell r="A2">
            <v>0</v>
          </cell>
        </row>
      </sheetData>
      <sheetData sheetId="5328">
        <row r="2">
          <cell r="A2">
            <v>0</v>
          </cell>
        </row>
      </sheetData>
      <sheetData sheetId="5329">
        <row r="2">
          <cell r="A2">
            <v>0</v>
          </cell>
        </row>
      </sheetData>
      <sheetData sheetId="5330">
        <row r="2">
          <cell r="A2">
            <v>0</v>
          </cell>
        </row>
      </sheetData>
      <sheetData sheetId="5331">
        <row r="2">
          <cell r="A2">
            <v>0</v>
          </cell>
        </row>
      </sheetData>
      <sheetData sheetId="5332">
        <row r="2">
          <cell r="A2">
            <v>0</v>
          </cell>
        </row>
      </sheetData>
      <sheetData sheetId="5333">
        <row r="2">
          <cell r="A2">
            <v>0</v>
          </cell>
        </row>
      </sheetData>
      <sheetData sheetId="5334">
        <row r="2">
          <cell r="A2">
            <v>0</v>
          </cell>
        </row>
      </sheetData>
      <sheetData sheetId="5335">
        <row r="2">
          <cell r="A2">
            <v>0</v>
          </cell>
        </row>
      </sheetData>
      <sheetData sheetId="5336">
        <row r="2">
          <cell r="A2">
            <v>0</v>
          </cell>
        </row>
      </sheetData>
      <sheetData sheetId="5337">
        <row r="2">
          <cell r="A2">
            <v>0</v>
          </cell>
        </row>
      </sheetData>
      <sheetData sheetId="5338">
        <row r="2">
          <cell r="A2">
            <v>0</v>
          </cell>
        </row>
      </sheetData>
      <sheetData sheetId="5339">
        <row r="2">
          <cell r="A2">
            <v>0</v>
          </cell>
        </row>
      </sheetData>
      <sheetData sheetId="5340">
        <row r="2">
          <cell r="A2">
            <v>0</v>
          </cell>
        </row>
      </sheetData>
      <sheetData sheetId="5341">
        <row r="2">
          <cell r="A2">
            <v>0</v>
          </cell>
        </row>
      </sheetData>
      <sheetData sheetId="5342">
        <row r="2">
          <cell r="A2">
            <v>0</v>
          </cell>
        </row>
      </sheetData>
      <sheetData sheetId="5343">
        <row r="2">
          <cell r="A2">
            <v>0</v>
          </cell>
        </row>
      </sheetData>
      <sheetData sheetId="5344">
        <row r="2">
          <cell r="A2">
            <v>0</v>
          </cell>
        </row>
      </sheetData>
      <sheetData sheetId="5345">
        <row r="2">
          <cell r="A2">
            <v>0</v>
          </cell>
        </row>
      </sheetData>
      <sheetData sheetId="5346">
        <row r="2">
          <cell r="A2">
            <v>0</v>
          </cell>
        </row>
      </sheetData>
      <sheetData sheetId="5347">
        <row r="2">
          <cell r="A2">
            <v>0</v>
          </cell>
        </row>
      </sheetData>
      <sheetData sheetId="5348">
        <row r="2">
          <cell r="A2">
            <v>0</v>
          </cell>
        </row>
      </sheetData>
      <sheetData sheetId="5349">
        <row r="2">
          <cell r="A2">
            <v>0</v>
          </cell>
        </row>
      </sheetData>
      <sheetData sheetId="5350">
        <row r="2">
          <cell r="A2">
            <v>0</v>
          </cell>
        </row>
      </sheetData>
      <sheetData sheetId="5351">
        <row r="2">
          <cell r="A2">
            <v>0</v>
          </cell>
        </row>
      </sheetData>
      <sheetData sheetId="5352">
        <row r="2">
          <cell r="A2">
            <v>0</v>
          </cell>
        </row>
      </sheetData>
      <sheetData sheetId="5353">
        <row r="2">
          <cell r="A2">
            <v>0</v>
          </cell>
        </row>
      </sheetData>
      <sheetData sheetId="5354">
        <row r="2">
          <cell r="A2">
            <v>0</v>
          </cell>
        </row>
      </sheetData>
      <sheetData sheetId="5355">
        <row r="2">
          <cell r="A2">
            <v>0</v>
          </cell>
        </row>
      </sheetData>
      <sheetData sheetId="5356">
        <row r="2">
          <cell r="A2">
            <v>0</v>
          </cell>
        </row>
      </sheetData>
      <sheetData sheetId="5357">
        <row r="2">
          <cell r="A2">
            <v>0</v>
          </cell>
        </row>
      </sheetData>
      <sheetData sheetId="5358">
        <row r="2">
          <cell r="A2">
            <v>0</v>
          </cell>
        </row>
      </sheetData>
      <sheetData sheetId="5359">
        <row r="2">
          <cell r="A2">
            <v>0</v>
          </cell>
        </row>
      </sheetData>
      <sheetData sheetId="5360">
        <row r="2">
          <cell r="A2">
            <v>0</v>
          </cell>
        </row>
      </sheetData>
      <sheetData sheetId="5361">
        <row r="2">
          <cell r="A2">
            <v>0</v>
          </cell>
        </row>
      </sheetData>
      <sheetData sheetId="5362">
        <row r="2">
          <cell r="A2">
            <v>0</v>
          </cell>
        </row>
      </sheetData>
      <sheetData sheetId="5363">
        <row r="2">
          <cell r="A2">
            <v>0</v>
          </cell>
        </row>
      </sheetData>
      <sheetData sheetId="5364">
        <row r="2">
          <cell r="A2">
            <v>0</v>
          </cell>
        </row>
      </sheetData>
      <sheetData sheetId="5365">
        <row r="2">
          <cell r="A2">
            <v>0</v>
          </cell>
        </row>
      </sheetData>
      <sheetData sheetId="5366">
        <row r="2">
          <cell r="A2">
            <v>0</v>
          </cell>
        </row>
      </sheetData>
      <sheetData sheetId="5367">
        <row r="2">
          <cell r="A2">
            <v>0</v>
          </cell>
        </row>
      </sheetData>
      <sheetData sheetId="5368"/>
      <sheetData sheetId="5369">
        <row r="2">
          <cell r="A2">
            <v>0</v>
          </cell>
        </row>
      </sheetData>
      <sheetData sheetId="5370">
        <row r="2">
          <cell r="A2">
            <v>0</v>
          </cell>
        </row>
      </sheetData>
      <sheetData sheetId="5371">
        <row r="2">
          <cell r="A2">
            <v>0</v>
          </cell>
        </row>
      </sheetData>
      <sheetData sheetId="5372">
        <row r="2">
          <cell r="A2">
            <v>0</v>
          </cell>
        </row>
      </sheetData>
      <sheetData sheetId="5373">
        <row r="2">
          <cell r="A2">
            <v>0</v>
          </cell>
        </row>
      </sheetData>
      <sheetData sheetId="5374">
        <row r="2">
          <cell r="A2">
            <v>0</v>
          </cell>
        </row>
      </sheetData>
      <sheetData sheetId="5375">
        <row r="2">
          <cell r="A2">
            <v>0</v>
          </cell>
        </row>
      </sheetData>
      <sheetData sheetId="5376">
        <row r="2">
          <cell r="A2">
            <v>0</v>
          </cell>
        </row>
      </sheetData>
      <sheetData sheetId="5377">
        <row r="2">
          <cell r="A2">
            <v>0</v>
          </cell>
        </row>
      </sheetData>
      <sheetData sheetId="5378">
        <row r="2">
          <cell r="A2">
            <v>0</v>
          </cell>
        </row>
      </sheetData>
      <sheetData sheetId="5379">
        <row r="2">
          <cell r="A2">
            <v>0</v>
          </cell>
        </row>
      </sheetData>
      <sheetData sheetId="5380">
        <row r="2">
          <cell r="A2">
            <v>0</v>
          </cell>
        </row>
      </sheetData>
      <sheetData sheetId="5381">
        <row r="2">
          <cell r="A2">
            <v>0</v>
          </cell>
        </row>
      </sheetData>
      <sheetData sheetId="5382">
        <row r="2">
          <cell r="A2">
            <v>0</v>
          </cell>
        </row>
      </sheetData>
      <sheetData sheetId="5383">
        <row r="2">
          <cell r="A2">
            <v>0</v>
          </cell>
        </row>
      </sheetData>
      <sheetData sheetId="5384">
        <row r="2">
          <cell r="A2">
            <v>0</v>
          </cell>
        </row>
      </sheetData>
      <sheetData sheetId="5385">
        <row r="2">
          <cell r="A2">
            <v>0</v>
          </cell>
        </row>
      </sheetData>
      <sheetData sheetId="5386">
        <row r="2">
          <cell r="A2">
            <v>0</v>
          </cell>
        </row>
      </sheetData>
      <sheetData sheetId="5387">
        <row r="2">
          <cell r="A2">
            <v>0</v>
          </cell>
        </row>
      </sheetData>
      <sheetData sheetId="5388">
        <row r="2">
          <cell r="A2">
            <v>0</v>
          </cell>
        </row>
      </sheetData>
      <sheetData sheetId="5389">
        <row r="2">
          <cell r="A2">
            <v>0</v>
          </cell>
        </row>
      </sheetData>
      <sheetData sheetId="5390">
        <row r="2">
          <cell r="A2">
            <v>0</v>
          </cell>
        </row>
      </sheetData>
      <sheetData sheetId="5391">
        <row r="2">
          <cell r="A2">
            <v>0</v>
          </cell>
        </row>
      </sheetData>
      <sheetData sheetId="5392">
        <row r="2">
          <cell r="A2">
            <v>0</v>
          </cell>
        </row>
      </sheetData>
      <sheetData sheetId="5393">
        <row r="2">
          <cell r="A2">
            <v>0</v>
          </cell>
        </row>
      </sheetData>
      <sheetData sheetId="5394">
        <row r="2">
          <cell r="A2">
            <v>0</v>
          </cell>
        </row>
      </sheetData>
      <sheetData sheetId="5395">
        <row r="2">
          <cell r="A2">
            <v>0</v>
          </cell>
        </row>
      </sheetData>
      <sheetData sheetId="5396">
        <row r="2">
          <cell r="A2">
            <v>0</v>
          </cell>
        </row>
      </sheetData>
      <sheetData sheetId="5397">
        <row r="2">
          <cell r="A2">
            <v>0</v>
          </cell>
        </row>
      </sheetData>
      <sheetData sheetId="5398">
        <row r="2">
          <cell r="A2">
            <v>0</v>
          </cell>
        </row>
      </sheetData>
      <sheetData sheetId="5399">
        <row r="2">
          <cell r="A2">
            <v>0</v>
          </cell>
        </row>
      </sheetData>
      <sheetData sheetId="5400">
        <row r="2">
          <cell r="A2">
            <v>0</v>
          </cell>
        </row>
      </sheetData>
      <sheetData sheetId="5401">
        <row r="2">
          <cell r="A2">
            <v>0</v>
          </cell>
        </row>
      </sheetData>
      <sheetData sheetId="5402">
        <row r="2">
          <cell r="A2">
            <v>0</v>
          </cell>
        </row>
      </sheetData>
      <sheetData sheetId="5403">
        <row r="2">
          <cell r="A2">
            <v>0</v>
          </cell>
        </row>
      </sheetData>
      <sheetData sheetId="5404">
        <row r="2">
          <cell r="A2">
            <v>0</v>
          </cell>
        </row>
      </sheetData>
      <sheetData sheetId="5405">
        <row r="2">
          <cell r="A2">
            <v>0</v>
          </cell>
        </row>
      </sheetData>
      <sheetData sheetId="5406">
        <row r="2">
          <cell r="A2">
            <v>0</v>
          </cell>
        </row>
      </sheetData>
      <sheetData sheetId="5407">
        <row r="2">
          <cell r="A2">
            <v>0</v>
          </cell>
        </row>
      </sheetData>
      <sheetData sheetId="5408">
        <row r="2">
          <cell r="A2">
            <v>0</v>
          </cell>
        </row>
      </sheetData>
      <sheetData sheetId="5409">
        <row r="2">
          <cell r="A2">
            <v>0</v>
          </cell>
        </row>
      </sheetData>
      <sheetData sheetId="5410">
        <row r="2">
          <cell r="A2">
            <v>0</v>
          </cell>
        </row>
      </sheetData>
      <sheetData sheetId="5411">
        <row r="2">
          <cell r="A2">
            <v>0</v>
          </cell>
        </row>
      </sheetData>
      <sheetData sheetId="5412">
        <row r="2">
          <cell r="A2">
            <v>0</v>
          </cell>
        </row>
      </sheetData>
      <sheetData sheetId="5413">
        <row r="2">
          <cell r="A2">
            <v>0</v>
          </cell>
        </row>
      </sheetData>
      <sheetData sheetId="5414">
        <row r="2">
          <cell r="A2">
            <v>0</v>
          </cell>
        </row>
      </sheetData>
      <sheetData sheetId="5415">
        <row r="2">
          <cell r="A2">
            <v>0</v>
          </cell>
        </row>
      </sheetData>
      <sheetData sheetId="5416">
        <row r="2">
          <cell r="A2">
            <v>0</v>
          </cell>
        </row>
      </sheetData>
      <sheetData sheetId="5417">
        <row r="2">
          <cell r="A2">
            <v>0</v>
          </cell>
        </row>
      </sheetData>
      <sheetData sheetId="5418">
        <row r="2">
          <cell r="A2">
            <v>0</v>
          </cell>
        </row>
      </sheetData>
      <sheetData sheetId="5419">
        <row r="2">
          <cell r="A2">
            <v>0</v>
          </cell>
        </row>
      </sheetData>
      <sheetData sheetId="5420">
        <row r="2">
          <cell r="A2">
            <v>0</v>
          </cell>
        </row>
      </sheetData>
      <sheetData sheetId="5421">
        <row r="2">
          <cell r="A2">
            <v>0</v>
          </cell>
        </row>
      </sheetData>
      <sheetData sheetId="5422">
        <row r="2">
          <cell r="A2">
            <v>0</v>
          </cell>
        </row>
      </sheetData>
      <sheetData sheetId="5423">
        <row r="2">
          <cell r="A2">
            <v>0</v>
          </cell>
        </row>
      </sheetData>
      <sheetData sheetId="5424">
        <row r="2">
          <cell r="A2">
            <v>0</v>
          </cell>
        </row>
      </sheetData>
      <sheetData sheetId="5425">
        <row r="2">
          <cell r="A2">
            <v>0</v>
          </cell>
        </row>
      </sheetData>
      <sheetData sheetId="5426">
        <row r="2">
          <cell r="A2">
            <v>0</v>
          </cell>
        </row>
      </sheetData>
      <sheetData sheetId="5427">
        <row r="2">
          <cell r="A2">
            <v>0</v>
          </cell>
        </row>
      </sheetData>
      <sheetData sheetId="5428">
        <row r="2">
          <cell r="A2">
            <v>0</v>
          </cell>
        </row>
      </sheetData>
      <sheetData sheetId="5429">
        <row r="2">
          <cell r="A2">
            <v>0</v>
          </cell>
        </row>
      </sheetData>
      <sheetData sheetId="5430">
        <row r="2">
          <cell r="A2">
            <v>0</v>
          </cell>
        </row>
      </sheetData>
      <sheetData sheetId="5431">
        <row r="2">
          <cell r="A2">
            <v>0</v>
          </cell>
        </row>
      </sheetData>
      <sheetData sheetId="5432">
        <row r="2">
          <cell r="A2">
            <v>0</v>
          </cell>
        </row>
      </sheetData>
      <sheetData sheetId="5433">
        <row r="2">
          <cell r="A2">
            <v>0</v>
          </cell>
        </row>
      </sheetData>
      <sheetData sheetId="5434">
        <row r="2">
          <cell r="A2">
            <v>0</v>
          </cell>
        </row>
      </sheetData>
      <sheetData sheetId="5435">
        <row r="2">
          <cell r="A2">
            <v>0</v>
          </cell>
        </row>
      </sheetData>
      <sheetData sheetId="5436">
        <row r="2">
          <cell r="A2">
            <v>0</v>
          </cell>
        </row>
      </sheetData>
      <sheetData sheetId="5437">
        <row r="2">
          <cell r="A2">
            <v>0</v>
          </cell>
        </row>
      </sheetData>
      <sheetData sheetId="5438">
        <row r="2">
          <cell r="A2">
            <v>0</v>
          </cell>
        </row>
      </sheetData>
      <sheetData sheetId="5439">
        <row r="2">
          <cell r="A2">
            <v>0</v>
          </cell>
        </row>
      </sheetData>
      <sheetData sheetId="5440">
        <row r="2">
          <cell r="A2">
            <v>0</v>
          </cell>
        </row>
      </sheetData>
      <sheetData sheetId="5441">
        <row r="2">
          <cell r="A2">
            <v>0</v>
          </cell>
        </row>
      </sheetData>
      <sheetData sheetId="5442">
        <row r="2">
          <cell r="A2">
            <v>0</v>
          </cell>
        </row>
      </sheetData>
      <sheetData sheetId="5443">
        <row r="2">
          <cell r="A2">
            <v>0</v>
          </cell>
        </row>
      </sheetData>
      <sheetData sheetId="5444">
        <row r="2">
          <cell r="A2">
            <v>0</v>
          </cell>
        </row>
      </sheetData>
      <sheetData sheetId="5445">
        <row r="2">
          <cell r="A2">
            <v>0</v>
          </cell>
        </row>
      </sheetData>
      <sheetData sheetId="5446">
        <row r="2">
          <cell r="A2">
            <v>0</v>
          </cell>
        </row>
      </sheetData>
      <sheetData sheetId="5447">
        <row r="2">
          <cell r="A2">
            <v>0</v>
          </cell>
        </row>
      </sheetData>
      <sheetData sheetId="5448">
        <row r="2">
          <cell r="A2">
            <v>0</v>
          </cell>
        </row>
      </sheetData>
      <sheetData sheetId="5449">
        <row r="2">
          <cell r="A2">
            <v>0</v>
          </cell>
        </row>
      </sheetData>
      <sheetData sheetId="5450">
        <row r="2">
          <cell r="A2">
            <v>0</v>
          </cell>
        </row>
      </sheetData>
      <sheetData sheetId="5451">
        <row r="2">
          <cell r="A2">
            <v>0</v>
          </cell>
        </row>
      </sheetData>
      <sheetData sheetId="5452">
        <row r="2">
          <cell r="A2">
            <v>0</v>
          </cell>
        </row>
      </sheetData>
      <sheetData sheetId="5453">
        <row r="2">
          <cell r="A2">
            <v>0</v>
          </cell>
        </row>
      </sheetData>
      <sheetData sheetId="5454">
        <row r="2">
          <cell r="A2">
            <v>0</v>
          </cell>
        </row>
      </sheetData>
      <sheetData sheetId="5455">
        <row r="2">
          <cell r="A2">
            <v>0</v>
          </cell>
        </row>
      </sheetData>
      <sheetData sheetId="5456">
        <row r="2">
          <cell r="A2">
            <v>0</v>
          </cell>
        </row>
      </sheetData>
      <sheetData sheetId="5457">
        <row r="2">
          <cell r="A2">
            <v>0</v>
          </cell>
        </row>
      </sheetData>
      <sheetData sheetId="5458">
        <row r="2">
          <cell r="A2">
            <v>0</v>
          </cell>
        </row>
      </sheetData>
      <sheetData sheetId="5459">
        <row r="2">
          <cell r="A2">
            <v>0</v>
          </cell>
        </row>
      </sheetData>
      <sheetData sheetId="5460">
        <row r="2">
          <cell r="A2">
            <v>0</v>
          </cell>
        </row>
      </sheetData>
      <sheetData sheetId="5461">
        <row r="2">
          <cell r="A2">
            <v>0</v>
          </cell>
        </row>
      </sheetData>
      <sheetData sheetId="5462">
        <row r="2">
          <cell r="A2">
            <v>0</v>
          </cell>
        </row>
      </sheetData>
      <sheetData sheetId="5463">
        <row r="2">
          <cell r="A2">
            <v>0</v>
          </cell>
        </row>
      </sheetData>
      <sheetData sheetId="5464">
        <row r="2">
          <cell r="A2">
            <v>0</v>
          </cell>
        </row>
      </sheetData>
      <sheetData sheetId="5465">
        <row r="2">
          <cell r="A2">
            <v>0</v>
          </cell>
        </row>
      </sheetData>
      <sheetData sheetId="5466">
        <row r="2">
          <cell r="A2">
            <v>0</v>
          </cell>
        </row>
      </sheetData>
      <sheetData sheetId="5467">
        <row r="2">
          <cell r="A2">
            <v>0</v>
          </cell>
        </row>
      </sheetData>
      <sheetData sheetId="5468">
        <row r="2">
          <cell r="A2">
            <v>0</v>
          </cell>
        </row>
      </sheetData>
      <sheetData sheetId="5469">
        <row r="2">
          <cell r="A2">
            <v>0</v>
          </cell>
        </row>
      </sheetData>
      <sheetData sheetId="5470">
        <row r="2">
          <cell r="A2">
            <v>0</v>
          </cell>
        </row>
      </sheetData>
      <sheetData sheetId="5471">
        <row r="2">
          <cell r="A2">
            <v>0</v>
          </cell>
        </row>
      </sheetData>
      <sheetData sheetId="5472">
        <row r="2">
          <cell r="A2">
            <v>0</v>
          </cell>
        </row>
      </sheetData>
      <sheetData sheetId="5473">
        <row r="2">
          <cell r="A2">
            <v>0</v>
          </cell>
        </row>
      </sheetData>
      <sheetData sheetId="5474">
        <row r="2">
          <cell r="A2">
            <v>0</v>
          </cell>
        </row>
      </sheetData>
      <sheetData sheetId="5475">
        <row r="2">
          <cell r="A2">
            <v>0</v>
          </cell>
        </row>
      </sheetData>
      <sheetData sheetId="5476">
        <row r="2">
          <cell r="A2">
            <v>0</v>
          </cell>
        </row>
      </sheetData>
      <sheetData sheetId="5477">
        <row r="2">
          <cell r="A2">
            <v>0</v>
          </cell>
        </row>
      </sheetData>
      <sheetData sheetId="5478">
        <row r="2">
          <cell r="A2">
            <v>0</v>
          </cell>
        </row>
      </sheetData>
      <sheetData sheetId="5479">
        <row r="2">
          <cell r="A2">
            <v>0</v>
          </cell>
        </row>
      </sheetData>
      <sheetData sheetId="5480">
        <row r="2">
          <cell r="A2">
            <v>0</v>
          </cell>
        </row>
      </sheetData>
      <sheetData sheetId="5481">
        <row r="2">
          <cell r="A2">
            <v>0</v>
          </cell>
        </row>
      </sheetData>
      <sheetData sheetId="5482">
        <row r="2">
          <cell r="A2">
            <v>0</v>
          </cell>
        </row>
      </sheetData>
      <sheetData sheetId="5483">
        <row r="2">
          <cell r="A2">
            <v>0</v>
          </cell>
        </row>
      </sheetData>
      <sheetData sheetId="5484">
        <row r="2">
          <cell r="A2">
            <v>0</v>
          </cell>
        </row>
      </sheetData>
      <sheetData sheetId="5485">
        <row r="2">
          <cell r="A2">
            <v>0</v>
          </cell>
        </row>
      </sheetData>
      <sheetData sheetId="5486">
        <row r="2">
          <cell r="A2">
            <v>0</v>
          </cell>
        </row>
      </sheetData>
      <sheetData sheetId="5487">
        <row r="2">
          <cell r="A2">
            <v>0</v>
          </cell>
        </row>
      </sheetData>
      <sheetData sheetId="5488">
        <row r="2">
          <cell r="A2">
            <v>0</v>
          </cell>
        </row>
      </sheetData>
      <sheetData sheetId="5489">
        <row r="2">
          <cell r="A2">
            <v>0</v>
          </cell>
        </row>
      </sheetData>
      <sheetData sheetId="5490">
        <row r="2">
          <cell r="A2">
            <v>0</v>
          </cell>
        </row>
      </sheetData>
      <sheetData sheetId="5491">
        <row r="2">
          <cell r="A2">
            <v>0</v>
          </cell>
        </row>
      </sheetData>
      <sheetData sheetId="5492">
        <row r="2">
          <cell r="A2">
            <v>0</v>
          </cell>
        </row>
      </sheetData>
      <sheetData sheetId="5493">
        <row r="2">
          <cell r="A2">
            <v>0</v>
          </cell>
        </row>
      </sheetData>
      <sheetData sheetId="5494">
        <row r="2">
          <cell r="A2">
            <v>0</v>
          </cell>
        </row>
      </sheetData>
      <sheetData sheetId="5495">
        <row r="2">
          <cell r="A2">
            <v>0</v>
          </cell>
        </row>
      </sheetData>
      <sheetData sheetId="5496">
        <row r="2">
          <cell r="A2">
            <v>0</v>
          </cell>
        </row>
      </sheetData>
      <sheetData sheetId="5497">
        <row r="2">
          <cell r="A2">
            <v>0</v>
          </cell>
        </row>
      </sheetData>
      <sheetData sheetId="5498">
        <row r="2">
          <cell r="A2">
            <v>0</v>
          </cell>
        </row>
      </sheetData>
      <sheetData sheetId="5499">
        <row r="2">
          <cell r="A2">
            <v>0</v>
          </cell>
        </row>
      </sheetData>
      <sheetData sheetId="5500">
        <row r="2">
          <cell r="A2">
            <v>0</v>
          </cell>
        </row>
      </sheetData>
      <sheetData sheetId="5501">
        <row r="2">
          <cell r="A2">
            <v>0</v>
          </cell>
        </row>
      </sheetData>
      <sheetData sheetId="5502">
        <row r="2">
          <cell r="A2">
            <v>0</v>
          </cell>
        </row>
      </sheetData>
      <sheetData sheetId="5503">
        <row r="2">
          <cell r="A2">
            <v>0</v>
          </cell>
        </row>
      </sheetData>
      <sheetData sheetId="5504">
        <row r="2">
          <cell r="A2">
            <v>0</v>
          </cell>
        </row>
      </sheetData>
      <sheetData sheetId="5505">
        <row r="2">
          <cell r="A2">
            <v>0</v>
          </cell>
        </row>
      </sheetData>
      <sheetData sheetId="5506">
        <row r="2">
          <cell r="A2">
            <v>0</v>
          </cell>
        </row>
      </sheetData>
      <sheetData sheetId="5507">
        <row r="2">
          <cell r="A2">
            <v>0</v>
          </cell>
        </row>
      </sheetData>
      <sheetData sheetId="5508">
        <row r="2">
          <cell r="A2">
            <v>0</v>
          </cell>
        </row>
      </sheetData>
      <sheetData sheetId="5509">
        <row r="2">
          <cell r="A2">
            <v>0</v>
          </cell>
        </row>
      </sheetData>
      <sheetData sheetId="5510">
        <row r="2">
          <cell r="A2">
            <v>0</v>
          </cell>
        </row>
      </sheetData>
      <sheetData sheetId="5511">
        <row r="2">
          <cell r="A2">
            <v>0</v>
          </cell>
        </row>
      </sheetData>
      <sheetData sheetId="5512">
        <row r="2">
          <cell r="A2">
            <v>0</v>
          </cell>
        </row>
      </sheetData>
      <sheetData sheetId="5513">
        <row r="2">
          <cell r="A2">
            <v>0</v>
          </cell>
        </row>
      </sheetData>
      <sheetData sheetId="5514">
        <row r="2">
          <cell r="A2">
            <v>0</v>
          </cell>
        </row>
      </sheetData>
      <sheetData sheetId="5515">
        <row r="2">
          <cell r="A2">
            <v>0</v>
          </cell>
        </row>
      </sheetData>
      <sheetData sheetId="5516">
        <row r="2">
          <cell r="A2">
            <v>0</v>
          </cell>
        </row>
      </sheetData>
      <sheetData sheetId="5517">
        <row r="2">
          <cell r="A2">
            <v>0</v>
          </cell>
        </row>
      </sheetData>
      <sheetData sheetId="5518">
        <row r="2">
          <cell r="A2">
            <v>0</v>
          </cell>
        </row>
      </sheetData>
      <sheetData sheetId="5519">
        <row r="2">
          <cell r="A2">
            <v>0</v>
          </cell>
        </row>
      </sheetData>
      <sheetData sheetId="5520">
        <row r="2">
          <cell r="A2">
            <v>0</v>
          </cell>
        </row>
      </sheetData>
      <sheetData sheetId="5521">
        <row r="2">
          <cell r="A2">
            <v>0</v>
          </cell>
        </row>
      </sheetData>
      <sheetData sheetId="5522">
        <row r="2">
          <cell r="A2">
            <v>0</v>
          </cell>
        </row>
      </sheetData>
      <sheetData sheetId="5523">
        <row r="2">
          <cell r="A2">
            <v>0</v>
          </cell>
        </row>
      </sheetData>
      <sheetData sheetId="5524">
        <row r="2">
          <cell r="A2">
            <v>0</v>
          </cell>
        </row>
      </sheetData>
      <sheetData sheetId="5525">
        <row r="2">
          <cell r="A2">
            <v>0</v>
          </cell>
        </row>
      </sheetData>
      <sheetData sheetId="5526">
        <row r="2">
          <cell r="A2">
            <v>0</v>
          </cell>
        </row>
      </sheetData>
      <sheetData sheetId="5527">
        <row r="2">
          <cell r="A2">
            <v>0</v>
          </cell>
        </row>
      </sheetData>
      <sheetData sheetId="5528">
        <row r="2">
          <cell r="A2">
            <v>0</v>
          </cell>
        </row>
      </sheetData>
      <sheetData sheetId="5529">
        <row r="2">
          <cell r="A2">
            <v>0</v>
          </cell>
        </row>
      </sheetData>
      <sheetData sheetId="5530">
        <row r="2">
          <cell r="A2">
            <v>0</v>
          </cell>
        </row>
      </sheetData>
      <sheetData sheetId="5531">
        <row r="2">
          <cell r="A2">
            <v>0</v>
          </cell>
        </row>
      </sheetData>
      <sheetData sheetId="5532">
        <row r="2">
          <cell r="A2">
            <v>0</v>
          </cell>
        </row>
      </sheetData>
      <sheetData sheetId="5533">
        <row r="2">
          <cell r="A2">
            <v>0</v>
          </cell>
        </row>
      </sheetData>
      <sheetData sheetId="5534">
        <row r="2">
          <cell r="A2">
            <v>0</v>
          </cell>
        </row>
      </sheetData>
      <sheetData sheetId="5535">
        <row r="2">
          <cell r="A2">
            <v>0</v>
          </cell>
        </row>
      </sheetData>
      <sheetData sheetId="5536">
        <row r="2">
          <cell r="A2">
            <v>0</v>
          </cell>
        </row>
      </sheetData>
      <sheetData sheetId="5537">
        <row r="2">
          <cell r="A2">
            <v>0</v>
          </cell>
        </row>
      </sheetData>
      <sheetData sheetId="5538">
        <row r="2">
          <cell r="A2">
            <v>0</v>
          </cell>
        </row>
      </sheetData>
      <sheetData sheetId="5539">
        <row r="2">
          <cell r="A2">
            <v>0</v>
          </cell>
        </row>
      </sheetData>
      <sheetData sheetId="5540">
        <row r="2">
          <cell r="A2">
            <v>0</v>
          </cell>
        </row>
      </sheetData>
      <sheetData sheetId="5541">
        <row r="2">
          <cell r="A2">
            <v>0</v>
          </cell>
        </row>
      </sheetData>
      <sheetData sheetId="5542">
        <row r="2">
          <cell r="A2">
            <v>0</v>
          </cell>
        </row>
      </sheetData>
      <sheetData sheetId="5543">
        <row r="2">
          <cell r="A2">
            <v>0</v>
          </cell>
        </row>
      </sheetData>
      <sheetData sheetId="5544">
        <row r="2">
          <cell r="A2">
            <v>0</v>
          </cell>
        </row>
      </sheetData>
      <sheetData sheetId="5545">
        <row r="2">
          <cell r="A2">
            <v>0</v>
          </cell>
        </row>
      </sheetData>
      <sheetData sheetId="5546">
        <row r="2">
          <cell r="A2">
            <v>0</v>
          </cell>
        </row>
      </sheetData>
      <sheetData sheetId="5547">
        <row r="2">
          <cell r="A2">
            <v>0</v>
          </cell>
        </row>
      </sheetData>
      <sheetData sheetId="5548">
        <row r="2">
          <cell r="A2">
            <v>0</v>
          </cell>
        </row>
      </sheetData>
      <sheetData sheetId="5549">
        <row r="2">
          <cell r="A2">
            <v>0</v>
          </cell>
        </row>
      </sheetData>
      <sheetData sheetId="5550">
        <row r="2">
          <cell r="A2">
            <v>0</v>
          </cell>
        </row>
      </sheetData>
      <sheetData sheetId="5551">
        <row r="2">
          <cell r="A2">
            <v>0</v>
          </cell>
        </row>
      </sheetData>
      <sheetData sheetId="5552">
        <row r="2">
          <cell r="A2">
            <v>0</v>
          </cell>
        </row>
      </sheetData>
      <sheetData sheetId="5553">
        <row r="2">
          <cell r="A2">
            <v>0</v>
          </cell>
        </row>
      </sheetData>
      <sheetData sheetId="5554">
        <row r="2">
          <cell r="A2">
            <v>0</v>
          </cell>
        </row>
      </sheetData>
      <sheetData sheetId="5555">
        <row r="2">
          <cell r="A2">
            <v>0</v>
          </cell>
        </row>
      </sheetData>
      <sheetData sheetId="5556">
        <row r="2">
          <cell r="A2">
            <v>0</v>
          </cell>
        </row>
      </sheetData>
      <sheetData sheetId="5557">
        <row r="2">
          <cell r="A2">
            <v>0</v>
          </cell>
        </row>
      </sheetData>
      <sheetData sheetId="5558">
        <row r="2">
          <cell r="A2">
            <v>0</v>
          </cell>
        </row>
      </sheetData>
      <sheetData sheetId="5559">
        <row r="2">
          <cell r="A2">
            <v>0</v>
          </cell>
        </row>
      </sheetData>
      <sheetData sheetId="5560">
        <row r="2">
          <cell r="A2">
            <v>0</v>
          </cell>
        </row>
      </sheetData>
      <sheetData sheetId="5561">
        <row r="2">
          <cell r="A2">
            <v>0</v>
          </cell>
        </row>
      </sheetData>
      <sheetData sheetId="5562">
        <row r="2">
          <cell r="A2">
            <v>0</v>
          </cell>
        </row>
      </sheetData>
      <sheetData sheetId="5563">
        <row r="2">
          <cell r="A2">
            <v>0</v>
          </cell>
        </row>
      </sheetData>
      <sheetData sheetId="5564">
        <row r="2">
          <cell r="A2">
            <v>0</v>
          </cell>
        </row>
      </sheetData>
      <sheetData sheetId="5565">
        <row r="2">
          <cell r="A2">
            <v>0</v>
          </cell>
        </row>
      </sheetData>
      <sheetData sheetId="5566">
        <row r="2">
          <cell r="A2">
            <v>0</v>
          </cell>
        </row>
      </sheetData>
      <sheetData sheetId="5567">
        <row r="2">
          <cell r="A2">
            <v>0</v>
          </cell>
        </row>
      </sheetData>
      <sheetData sheetId="5568">
        <row r="2">
          <cell r="A2">
            <v>0</v>
          </cell>
        </row>
      </sheetData>
      <sheetData sheetId="5569">
        <row r="2">
          <cell r="A2">
            <v>0</v>
          </cell>
        </row>
      </sheetData>
      <sheetData sheetId="5570">
        <row r="2">
          <cell r="A2">
            <v>0</v>
          </cell>
        </row>
      </sheetData>
      <sheetData sheetId="5571">
        <row r="2">
          <cell r="A2">
            <v>0</v>
          </cell>
        </row>
      </sheetData>
      <sheetData sheetId="5572">
        <row r="2">
          <cell r="A2">
            <v>0</v>
          </cell>
        </row>
      </sheetData>
      <sheetData sheetId="5573">
        <row r="2">
          <cell r="A2">
            <v>0</v>
          </cell>
        </row>
      </sheetData>
      <sheetData sheetId="5574">
        <row r="2">
          <cell r="A2">
            <v>0</v>
          </cell>
        </row>
      </sheetData>
      <sheetData sheetId="5575">
        <row r="2">
          <cell r="A2">
            <v>0</v>
          </cell>
        </row>
      </sheetData>
      <sheetData sheetId="5576">
        <row r="2">
          <cell r="A2">
            <v>0</v>
          </cell>
        </row>
      </sheetData>
      <sheetData sheetId="5577">
        <row r="2">
          <cell r="A2">
            <v>0</v>
          </cell>
        </row>
      </sheetData>
      <sheetData sheetId="5578">
        <row r="2">
          <cell r="A2">
            <v>0</v>
          </cell>
        </row>
      </sheetData>
      <sheetData sheetId="5579">
        <row r="2">
          <cell r="A2">
            <v>0</v>
          </cell>
        </row>
      </sheetData>
      <sheetData sheetId="5580">
        <row r="2">
          <cell r="A2">
            <v>0</v>
          </cell>
        </row>
      </sheetData>
      <sheetData sheetId="5581">
        <row r="2">
          <cell r="A2">
            <v>0</v>
          </cell>
        </row>
      </sheetData>
      <sheetData sheetId="5582">
        <row r="2">
          <cell r="A2">
            <v>0</v>
          </cell>
        </row>
      </sheetData>
      <sheetData sheetId="5583">
        <row r="2">
          <cell r="A2">
            <v>0</v>
          </cell>
        </row>
      </sheetData>
      <sheetData sheetId="5584">
        <row r="2">
          <cell r="A2">
            <v>0</v>
          </cell>
        </row>
      </sheetData>
      <sheetData sheetId="5585">
        <row r="2">
          <cell r="A2">
            <v>0</v>
          </cell>
        </row>
      </sheetData>
      <sheetData sheetId="5586">
        <row r="2">
          <cell r="A2">
            <v>0</v>
          </cell>
        </row>
      </sheetData>
      <sheetData sheetId="5587">
        <row r="2">
          <cell r="A2">
            <v>0</v>
          </cell>
        </row>
      </sheetData>
      <sheetData sheetId="5588">
        <row r="2">
          <cell r="A2">
            <v>0</v>
          </cell>
        </row>
      </sheetData>
      <sheetData sheetId="5589">
        <row r="2">
          <cell r="A2">
            <v>0</v>
          </cell>
        </row>
      </sheetData>
      <sheetData sheetId="5590">
        <row r="2">
          <cell r="A2">
            <v>0</v>
          </cell>
        </row>
      </sheetData>
      <sheetData sheetId="5591">
        <row r="2">
          <cell r="A2">
            <v>0</v>
          </cell>
        </row>
      </sheetData>
      <sheetData sheetId="5592">
        <row r="2">
          <cell r="A2">
            <v>0</v>
          </cell>
        </row>
      </sheetData>
      <sheetData sheetId="5593">
        <row r="2">
          <cell r="A2">
            <v>0</v>
          </cell>
        </row>
      </sheetData>
      <sheetData sheetId="5594">
        <row r="2">
          <cell r="A2">
            <v>0</v>
          </cell>
        </row>
      </sheetData>
      <sheetData sheetId="5595">
        <row r="2">
          <cell r="A2">
            <v>0</v>
          </cell>
        </row>
      </sheetData>
      <sheetData sheetId="5596">
        <row r="2">
          <cell r="A2">
            <v>0</v>
          </cell>
        </row>
      </sheetData>
      <sheetData sheetId="5597">
        <row r="2">
          <cell r="A2">
            <v>0</v>
          </cell>
        </row>
      </sheetData>
      <sheetData sheetId="5598">
        <row r="2">
          <cell r="A2">
            <v>0</v>
          </cell>
        </row>
      </sheetData>
      <sheetData sheetId="5599">
        <row r="2">
          <cell r="A2">
            <v>0</v>
          </cell>
        </row>
      </sheetData>
      <sheetData sheetId="5600">
        <row r="2">
          <cell r="A2">
            <v>0</v>
          </cell>
        </row>
      </sheetData>
      <sheetData sheetId="5601">
        <row r="2">
          <cell r="A2">
            <v>0</v>
          </cell>
        </row>
      </sheetData>
      <sheetData sheetId="5602">
        <row r="2">
          <cell r="A2">
            <v>0</v>
          </cell>
        </row>
      </sheetData>
      <sheetData sheetId="5603">
        <row r="2">
          <cell r="A2">
            <v>0</v>
          </cell>
        </row>
      </sheetData>
      <sheetData sheetId="5604">
        <row r="2">
          <cell r="A2">
            <v>0</v>
          </cell>
        </row>
      </sheetData>
      <sheetData sheetId="5605">
        <row r="2">
          <cell r="A2">
            <v>0</v>
          </cell>
        </row>
      </sheetData>
      <sheetData sheetId="5606"/>
      <sheetData sheetId="5607">
        <row r="2">
          <cell r="A2">
            <v>0</v>
          </cell>
        </row>
      </sheetData>
      <sheetData sheetId="5608">
        <row r="2">
          <cell r="A2">
            <v>0</v>
          </cell>
        </row>
      </sheetData>
      <sheetData sheetId="5609">
        <row r="2">
          <cell r="A2">
            <v>0</v>
          </cell>
        </row>
      </sheetData>
      <sheetData sheetId="5610">
        <row r="2">
          <cell r="A2">
            <v>0</v>
          </cell>
        </row>
      </sheetData>
      <sheetData sheetId="5611">
        <row r="2">
          <cell r="A2">
            <v>0</v>
          </cell>
        </row>
      </sheetData>
      <sheetData sheetId="5612">
        <row r="2">
          <cell r="A2">
            <v>0</v>
          </cell>
        </row>
      </sheetData>
      <sheetData sheetId="5613">
        <row r="2">
          <cell r="A2">
            <v>0</v>
          </cell>
        </row>
      </sheetData>
      <sheetData sheetId="5614">
        <row r="2">
          <cell r="A2">
            <v>0</v>
          </cell>
        </row>
      </sheetData>
      <sheetData sheetId="5615">
        <row r="2">
          <cell r="A2">
            <v>0</v>
          </cell>
        </row>
      </sheetData>
      <sheetData sheetId="5616">
        <row r="2">
          <cell r="A2">
            <v>0</v>
          </cell>
        </row>
      </sheetData>
      <sheetData sheetId="5617">
        <row r="2">
          <cell r="A2">
            <v>0</v>
          </cell>
        </row>
      </sheetData>
      <sheetData sheetId="5618">
        <row r="2">
          <cell r="A2">
            <v>0</v>
          </cell>
        </row>
      </sheetData>
      <sheetData sheetId="5619">
        <row r="2">
          <cell r="A2">
            <v>0</v>
          </cell>
        </row>
      </sheetData>
      <sheetData sheetId="5620">
        <row r="2">
          <cell r="A2">
            <v>0</v>
          </cell>
        </row>
      </sheetData>
      <sheetData sheetId="5621">
        <row r="2">
          <cell r="A2" t="str">
            <v>FORMULARIO N° 4</v>
          </cell>
        </row>
      </sheetData>
      <sheetData sheetId="5622">
        <row r="2">
          <cell r="A2" t="str">
            <v>FORMULARIO N° 4</v>
          </cell>
        </row>
      </sheetData>
      <sheetData sheetId="5623">
        <row r="2">
          <cell r="A2" t="str">
            <v>FORMULARIO N° 4</v>
          </cell>
        </row>
      </sheetData>
      <sheetData sheetId="5624"/>
      <sheetData sheetId="5625"/>
      <sheetData sheetId="5626"/>
      <sheetData sheetId="5627"/>
      <sheetData sheetId="5628" refreshError="1"/>
      <sheetData sheetId="5629" refreshError="1"/>
      <sheetData sheetId="5630" refreshError="1"/>
      <sheetData sheetId="5631" refreshError="1"/>
      <sheetData sheetId="5632"/>
      <sheetData sheetId="5633"/>
      <sheetData sheetId="5634">
        <row r="2">
          <cell r="B2">
            <v>0</v>
          </cell>
        </row>
      </sheetData>
      <sheetData sheetId="5635">
        <row r="2">
          <cell r="B2">
            <v>0</v>
          </cell>
        </row>
      </sheetData>
      <sheetData sheetId="5636">
        <row r="2">
          <cell r="B2">
            <v>0</v>
          </cell>
        </row>
      </sheetData>
      <sheetData sheetId="5637">
        <row r="2">
          <cell r="B2">
            <v>0</v>
          </cell>
        </row>
      </sheetData>
      <sheetData sheetId="5638">
        <row r="2">
          <cell r="B2">
            <v>0</v>
          </cell>
        </row>
      </sheetData>
      <sheetData sheetId="5639">
        <row r="2">
          <cell r="B2">
            <v>0</v>
          </cell>
        </row>
      </sheetData>
      <sheetData sheetId="5640"/>
      <sheetData sheetId="5641"/>
      <sheetData sheetId="5642"/>
      <sheetData sheetId="5643"/>
      <sheetData sheetId="5644"/>
      <sheetData sheetId="5645">
        <row r="5">
          <cell r="A5" t="str">
            <v>OFERTA ECONÓMICA DETALLADA</v>
          </cell>
        </row>
      </sheetData>
      <sheetData sheetId="5646">
        <row r="5">
          <cell r="A5" t="str">
            <v>OFERTA ECONÓMICA DETALLADA</v>
          </cell>
        </row>
      </sheetData>
      <sheetData sheetId="5647">
        <row r="2">
          <cell r="B2">
            <v>0</v>
          </cell>
        </row>
      </sheetData>
      <sheetData sheetId="5648">
        <row r="2">
          <cell r="B2">
            <v>0</v>
          </cell>
        </row>
      </sheetData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/>
      <sheetData sheetId="5662"/>
      <sheetData sheetId="5663"/>
      <sheetData sheetId="5664"/>
      <sheetData sheetId="5665"/>
      <sheetData sheetId="5666"/>
      <sheetData sheetId="5667"/>
      <sheetData sheetId="5668"/>
      <sheetData sheetId="5669"/>
      <sheetData sheetId="5670"/>
      <sheetData sheetId="5671"/>
      <sheetData sheetId="5672"/>
      <sheetData sheetId="5673"/>
      <sheetData sheetId="5674"/>
      <sheetData sheetId="5675"/>
      <sheetData sheetId="5676"/>
      <sheetData sheetId="5677"/>
      <sheetData sheetId="5678"/>
      <sheetData sheetId="5679"/>
      <sheetData sheetId="5680"/>
      <sheetData sheetId="5681"/>
      <sheetData sheetId="5682"/>
      <sheetData sheetId="5683"/>
      <sheetData sheetId="5684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/>
      <sheetData sheetId="5697"/>
      <sheetData sheetId="5698"/>
      <sheetData sheetId="5699"/>
      <sheetData sheetId="5700"/>
      <sheetData sheetId="5701"/>
      <sheetData sheetId="5702"/>
      <sheetData sheetId="5703"/>
      <sheetData sheetId="5704"/>
      <sheetData sheetId="5705"/>
      <sheetData sheetId="5706"/>
      <sheetData sheetId="5707"/>
      <sheetData sheetId="5708"/>
      <sheetData sheetId="5709"/>
      <sheetData sheetId="5710"/>
      <sheetData sheetId="5711"/>
      <sheetData sheetId="5712"/>
      <sheetData sheetId="5713">
        <row r="2">
          <cell r="A2" t="str">
            <v>FORMULARIO N° 4</v>
          </cell>
        </row>
      </sheetData>
      <sheetData sheetId="5714">
        <row r="2">
          <cell r="A2" t="str">
            <v>FORMULARIO N° 4</v>
          </cell>
        </row>
      </sheetData>
      <sheetData sheetId="5715">
        <row r="5">
          <cell r="A5" t="str">
            <v>OFERTA ECONÓMICA DETALLADA</v>
          </cell>
        </row>
      </sheetData>
      <sheetData sheetId="5716">
        <row r="5">
          <cell r="A5" t="str">
            <v>OFERTA ECONÓMICA DETALLADA</v>
          </cell>
        </row>
      </sheetData>
      <sheetData sheetId="5717"/>
      <sheetData sheetId="5718"/>
      <sheetData sheetId="5719"/>
      <sheetData sheetId="5720"/>
      <sheetData sheetId="5721">
        <row r="2">
          <cell r="A2">
            <v>0</v>
          </cell>
        </row>
      </sheetData>
      <sheetData sheetId="5722"/>
      <sheetData sheetId="5723"/>
      <sheetData sheetId="5724"/>
      <sheetData sheetId="5725"/>
      <sheetData sheetId="5726"/>
      <sheetData sheetId="5727"/>
      <sheetData sheetId="5728"/>
      <sheetData sheetId="5729"/>
      <sheetData sheetId="5730"/>
      <sheetData sheetId="5731"/>
      <sheetData sheetId="5732"/>
      <sheetData sheetId="5733"/>
      <sheetData sheetId="5734"/>
      <sheetData sheetId="5735"/>
      <sheetData sheetId="5736"/>
      <sheetData sheetId="5737"/>
      <sheetData sheetId="5738"/>
      <sheetData sheetId="5739"/>
      <sheetData sheetId="5740"/>
      <sheetData sheetId="5741"/>
      <sheetData sheetId="5742"/>
      <sheetData sheetId="5743"/>
      <sheetData sheetId="5744"/>
      <sheetData sheetId="5745"/>
      <sheetData sheetId="5746"/>
      <sheetData sheetId="5747"/>
      <sheetData sheetId="5748"/>
      <sheetData sheetId="5749"/>
      <sheetData sheetId="5750"/>
      <sheetData sheetId="5751"/>
      <sheetData sheetId="5752"/>
      <sheetData sheetId="5753"/>
      <sheetData sheetId="5754"/>
      <sheetData sheetId="5755"/>
      <sheetData sheetId="5756">
        <row r="2">
          <cell r="A2">
            <v>0</v>
          </cell>
        </row>
      </sheetData>
      <sheetData sheetId="5757">
        <row r="2">
          <cell r="A2">
            <v>0</v>
          </cell>
        </row>
      </sheetData>
      <sheetData sheetId="5758">
        <row r="2">
          <cell r="A2">
            <v>0</v>
          </cell>
        </row>
      </sheetData>
      <sheetData sheetId="5759">
        <row r="2">
          <cell r="A2">
            <v>0</v>
          </cell>
        </row>
      </sheetData>
      <sheetData sheetId="5760">
        <row r="2">
          <cell r="A2">
            <v>0</v>
          </cell>
        </row>
      </sheetData>
      <sheetData sheetId="5761">
        <row r="2">
          <cell r="A2">
            <v>0</v>
          </cell>
        </row>
      </sheetData>
      <sheetData sheetId="5762">
        <row r="2">
          <cell r="A2">
            <v>0</v>
          </cell>
        </row>
      </sheetData>
      <sheetData sheetId="5763">
        <row r="2">
          <cell r="A2">
            <v>0</v>
          </cell>
        </row>
      </sheetData>
      <sheetData sheetId="5764">
        <row r="2">
          <cell r="A2">
            <v>0</v>
          </cell>
        </row>
      </sheetData>
      <sheetData sheetId="5765">
        <row r="2">
          <cell r="A2">
            <v>0</v>
          </cell>
        </row>
      </sheetData>
      <sheetData sheetId="5766">
        <row r="2">
          <cell r="A2">
            <v>0</v>
          </cell>
        </row>
      </sheetData>
      <sheetData sheetId="5767">
        <row r="2">
          <cell r="A2">
            <v>0</v>
          </cell>
        </row>
      </sheetData>
      <sheetData sheetId="5768">
        <row r="2">
          <cell r="A2">
            <v>0</v>
          </cell>
        </row>
      </sheetData>
      <sheetData sheetId="5769">
        <row r="2">
          <cell r="A2">
            <v>0</v>
          </cell>
        </row>
      </sheetData>
      <sheetData sheetId="5770">
        <row r="2">
          <cell r="A2">
            <v>0</v>
          </cell>
        </row>
      </sheetData>
      <sheetData sheetId="5771">
        <row r="2">
          <cell r="A2">
            <v>0</v>
          </cell>
        </row>
      </sheetData>
      <sheetData sheetId="5772">
        <row r="2">
          <cell r="A2">
            <v>0</v>
          </cell>
        </row>
      </sheetData>
      <sheetData sheetId="5773">
        <row r="2">
          <cell r="A2">
            <v>0</v>
          </cell>
        </row>
      </sheetData>
      <sheetData sheetId="5774">
        <row r="2">
          <cell r="A2">
            <v>0</v>
          </cell>
        </row>
      </sheetData>
      <sheetData sheetId="5775">
        <row r="2">
          <cell r="A2">
            <v>0</v>
          </cell>
        </row>
      </sheetData>
      <sheetData sheetId="5776">
        <row r="2">
          <cell r="A2">
            <v>0</v>
          </cell>
        </row>
      </sheetData>
      <sheetData sheetId="5777">
        <row r="2">
          <cell r="A2">
            <v>0</v>
          </cell>
        </row>
      </sheetData>
      <sheetData sheetId="5778">
        <row r="2">
          <cell r="A2">
            <v>0</v>
          </cell>
        </row>
      </sheetData>
      <sheetData sheetId="5779">
        <row r="2">
          <cell r="A2">
            <v>0</v>
          </cell>
        </row>
      </sheetData>
      <sheetData sheetId="5780">
        <row r="2">
          <cell r="A2">
            <v>0</v>
          </cell>
        </row>
      </sheetData>
      <sheetData sheetId="5781">
        <row r="2">
          <cell r="A2">
            <v>0</v>
          </cell>
        </row>
      </sheetData>
      <sheetData sheetId="5782">
        <row r="2">
          <cell r="A2">
            <v>0</v>
          </cell>
        </row>
      </sheetData>
      <sheetData sheetId="5783">
        <row r="2">
          <cell r="A2">
            <v>0</v>
          </cell>
        </row>
      </sheetData>
      <sheetData sheetId="5784">
        <row r="2">
          <cell r="A2">
            <v>0</v>
          </cell>
        </row>
      </sheetData>
      <sheetData sheetId="5785">
        <row r="2">
          <cell r="A2">
            <v>0</v>
          </cell>
        </row>
      </sheetData>
      <sheetData sheetId="5786">
        <row r="2">
          <cell r="A2">
            <v>0</v>
          </cell>
        </row>
      </sheetData>
      <sheetData sheetId="5787">
        <row r="2">
          <cell r="A2">
            <v>0</v>
          </cell>
        </row>
      </sheetData>
      <sheetData sheetId="5788">
        <row r="2">
          <cell r="A2">
            <v>0</v>
          </cell>
        </row>
      </sheetData>
      <sheetData sheetId="5789">
        <row r="2">
          <cell r="A2">
            <v>0</v>
          </cell>
        </row>
      </sheetData>
      <sheetData sheetId="5790">
        <row r="2">
          <cell r="A2">
            <v>0</v>
          </cell>
        </row>
      </sheetData>
      <sheetData sheetId="5791">
        <row r="2">
          <cell r="A2">
            <v>0</v>
          </cell>
        </row>
      </sheetData>
      <sheetData sheetId="5792">
        <row r="2">
          <cell r="A2">
            <v>0</v>
          </cell>
        </row>
      </sheetData>
      <sheetData sheetId="5793">
        <row r="2">
          <cell r="A2">
            <v>0</v>
          </cell>
        </row>
      </sheetData>
      <sheetData sheetId="5794">
        <row r="2">
          <cell r="A2">
            <v>0</v>
          </cell>
        </row>
      </sheetData>
      <sheetData sheetId="5795">
        <row r="2">
          <cell r="A2">
            <v>0</v>
          </cell>
        </row>
      </sheetData>
      <sheetData sheetId="5796">
        <row r="2">
          <cell r="A2">
            <v>0</v>
          </cell>
        </row>
      </sheetData>
      <sheetData sheetId="5797">
        <row r="2">
          <cell r="A2">
            <v>0</v>
          </cell>
        </row>
      </sheetData>
      <sheetData sheetId="5798">
        <row r="2">
          <cell r="A2">
            <v>0</v>
          </cell>
        </row>
      </sheetData>
      <sheetData sheetId="5799">
        <row r="2">
          <cell r="A2">
            <v>0</v>
          </cell>
        </row>
      </sheetData>
      <sheetData sheetId="5800">
        <row r="2">
          <cell r="A2">
            <v>0</v>
          </cell>
        </row>
      </sheetData>
      <sheetData sheetId="5801">
        <row r="2">
          <cell r="A2">
            <v>0</v>
          </cell>
        </row>
      </sheetData>
      <sheetData sheetId="5802">
        <row r="2">
          <cell r="A2">
            <v>0</v>
          </cell>
        </row>
      </sheetData>
      <sheetData sheetId="5803">
        <row r="2">
          <cell r="A2">
            <v>0</v>
          </cell>
        </row>
      </sheetData>
      <sheetData sheetId="5804">
        <row r="2">
          <cell r="A2">
            <v>0</v>
          </cell>
        </row>
      </sheetData>
      <sheetData sheetId="5805">
        <row r="2">
          <cell r="A2">
            <v>0</v>
          </cell>
        </row>
      </sheetData>
      <sheetData sheetId="5806">
        <row r="2">
          <cell r="A2">
            <v>0</v>
          </cell>
        </row>
      </sheetData>
      <sheetData sheetId="5807">
        <row r="2">
          <cell r="A2">
            <v>0</v>
          </cell>
        </row>
      </sheetData>
      <sheetData sheetId="5808">
        <row r="2">
          <cell r="A2">
            <v>0</v>
          </cell>
        </row>
      </sheetData>
      <sheetData sheetId="5809">
        <row r="2">
          <cell r="A2">
            <v>0</v>
          </cell>
        </row>
      </sheetData>
      <sheetData sheetId="5810">
        <row r="2">
          <cell r="A2">
            <v>0</v>
          </cell>
        </row>
      </sheetData>
      <sheetData sheetId="5811">
        <row r="2">
          <cell r="A2">
            <v>0</v>
          </cell>
        </row>
      </sheetData>
      <sheetData sheetId="5812">
        <row r="2">
          <cell r="A2">
            <v>0</v>
          </cell>
        </row>
      </sheetData>
      <sheetData sheetId="5813">
        <row r="2">
          <cell r="A2">
            <v>0</v>
          </cell>
        </row>
      </sheetData>
      <sheetData sheetId="5814">
        <row r="2">
          <cell r="A2">
            <v>0</v>
          </cell>
        </row>
      </sheetData>
      <sheetData sheetId="5815">
        <row r="2">
          <cell r="A2">
            <v>0</v>
          </cell>
        </row>
      </sheetData>
      <sheetData sheetId="5816">
        <row r="2">
          <cell r="A2">
            <v>0</v>
          </cell>
        </row>
      </sheetData>
      <sheetData sheetId="5817">
        <row r="2">
          <cell r="A2">
            <v>0</v>
          </cell>
        </row>
      </sheetData>
      <sheetData sheetId="5818">
        <row r="2">
          <cell r="A2">
            <v>0</v>
          </cell>
        </row>
      </sheetData>
      <sheetData sheetId="5819">
        <row r="2">
          <cell r="A2">
            <v>0</v>
          </cell>
        </row>
      </sheetData>
      <sheetData sheetId="5820">
        <row r="2">
          <cell r="A2">
            <v>0</v>
          </cell>
        </row>
      </sheetData>
      <sheetData sheetId="5821">
        <row r="2">
          <cell r="A2">
            <v>0</v>
          </cell>
        </row>
      </sheetData>
      <sheetData sheetId="5822">
        <row r="2">
          <cell r="A2">
            <v>0</v>
          </cell>
        </row>
      </sheetData>
      <sheetData sheetId="5823">
        <row r="2">
          <cell r="A2">
            <v>0</v>
          </cell>
        </row>
      </sheetData>
      <sheetData sheetId="5824">
        <row r="2">
          <cell r="A2">
            <v>0</v>
          </cell>
        </row>
      </sheetData>
      <sheetData sheetId="5825">
        <row r="2">
          <cell r="A2">
            <v>0</v>
          </cell>
        </row>
      </sheetData>
      <sheetData sheetId="5826">
        <row r="2">
          <cell r="A2">
            <v>0</v>
          </cell>
        </row>
      </sheetData>
      <sheetData sheetId="5827">
        <row r="2">
          <cell r="A2">
            <v>0</v>
          </cell>
        </row>
      </sheetData>
      <sheetData sheetId="5828">
        <row r="2">
          <cell r="A2">
            <v>0</v>
          </cell>
        </row>
      </sheetData>
      <sheetData sheetId="5829">
        <row r="2">
          <cell r="A2">
            <v>0</v>
          </cell>
        </row>
      </sheetData>
      <sheetData sheetId="5830">
        <row r="2">
          <cell r="A2">
            <v>0</v>
          </cell>
        </row>
      </sheetData>
      <sheetData sheetId="5831">
        <row r="2">
          <cell r="A2">
            <v>0</v>
          </cell>
        </row>
      </sheetData>
      <sheetData sheetId="5832">
        <row r="2">
          <cell r="A2">
            <v>0</v>
          </cell>
        </row>
      </sheetData>
      <sheetData sheetId="5833">
        <row r="2">
          <cell r="A2">
            <v>0</v>
          </cell>
        </row>
      </sheetData>
      <sheetData sheetId="5834">
        <row r="2">
          <cell r="A2">
            <v>0</v>
          </cell>
        </row>
      </sheetData>
      <sheetData sheetId="5835">
        <row r="2">
          <cell r="A2">
            <v>0</v>
          </cell>
        </row>
      </sheetData>
      <sheetData sheetId="5836"/>
      <sheetData sheetId="5837"/>
      <sheetData sheetId="5838"/>
      <sheetData sheetId="5839"/>
      <sheetData sheetId="5840"/>
      <sheetData sheetId="5841"/>
      <sheetData sheetId="5842"/>
      <sheetData sheetId="5843">
        <row r="2">
          <cell r="A2">
            <v>0</v>
          </cell>
        </row>
      </sheetData>
      <sheetData sheetId="5844">
        <row r="2">
          <cell r="A2">
            <v>0</v>
          </cell>
        </row>
      </sheetData>
      <sheetData sheetId="5845">
        <row r="2">
          <cell r="A2">
            <v>0</v>
          </cell>
        </row>
      </sheetData>
      <sheetData sheetId="5846">
        <row r="2">
          <cell r="A2">
            <v>0</v>
          </cell>
        </row>
      </sheetData>
      <sheetData sheetId="5847">
        <row r="2">
          <cell r="A2">
            <v>0</v>
          </cell>
        </row>
      </sheetData>
      <sheetData sheetId="5848">
        <row r="2">
          <cell r="A2">
            <v>0</v>
          </cell>
        </row>
      </sheetData>
      <sheetData sheetId="5849">
        <row r="2">
          <cell r="A2">
            <v>0</v>
          </cell>
        </row>
      </sheetData>
      <sheetData sheetId="5850">
        <row r="2">
          <cell r="A2">
            <v>0</v>
          </cell>
        </row>
      </sheetData>
      <sheetData sheetId="5851">
        <row r="2">
          <cell r="A2">
            <v>0</v>
          </cell>
        </row>
      </sheetData>
      <sheetData sheetId="5852">
        <row r="2">
          <cell r="A2">
            <v>0</v>
          </cell>
        </row>
      </sheetData>
      <sheetData sheetId="5853">
        <row r="2">
          <cell r="A2">
            <v>0</v>
          </cell>
        </row>
      </sheetData>
      <sheetData sheetId="5854">
        <row r="2">
          <cell r="A2">
            <v>0</v>
          </cell>
        </row>
      </sheetData>
      <sheetData sheetId="5855">
        <row r="2">
          <cell r="A2">
            <v>0</v>
          </cell>
        </row>
      </sheetData>
      <sheetData sheetId="5856">
        <row r="2">
          <cell r="A2">
            <v>0</v>
          </cell>
        </row>
      </sheetData>
      <sheetData sheetId="5857"/>
      <sheetData sheetId="5858"/>
      <sheetData sheetId="5859"/>
      <sheetData sheetId="5860"/>
      <sheetData sheetId="5861"/>
      <sheetData sheetId="5862"/>
      <sheetData sheetId="5863"/>
      <sheetData sheetId="5864"/>
      <sheetData sheetId="5865"/>
      <sheetData sheetId="5866"/>
      <sheetData sheetId="5867"/>
      <sheetData sheetId="5868"/>
      <sheetData sheetId="5869"/>
      <sheetData sheetId="5870"/>
      <sheetData sheetId="5871"/>
      <sheetData sheetId="5872"/>
      <sheetData sheetId="5873"/>
      <sheetData sheetId="5874"/>
      <sheetData sheetId="5875"/>
      <sheetData sheetId="5876"/>
      <sheetData sheetId="5877"/>
      <sheetData sheetId="5878"/>
      <sheetData sheetId="5879"/>
      <sheetData sheetId="5880"/>
      <sheetData sheetId="5881"/>
      <sheetData sheetId="5882"/>
      <sheetData sheetId="5883"/>
      <sheetData sheetId="5884"/>
      <sheetData sheetId="5885"/>
      <sheetData sheetId="5886"/>
      <sheetData sheetId="5887"/>
      <sheetData sheetId="5888"/>
      <sheetData sheetId="5889"/>
      <sheetData sheetId="5890"/>
      <sheetData sheetId="5891"/>
      <sheetData sheetId="5892"/>
      <sheetData sheetId="5893"/>
      <sheetData sheetId="5894"/>
      <sheetData sheetId="5895"/>
      <sheetData sheetId="5896"/>
      <sheetData sheetId="5897"/>
      <sheetData sheetId="5898"/>
      <sheetData sheetId="5899"/>
      <sheetData sheetId="5900"/>
      <sheetData sheetId="5901"/>
      <sheetData sheetId="5902"/>
      <sheetData sheetId="5903"/>
      <sheetData sheetId="5904"/>
      <sheetData sheetId="5905"/>
      <sheetData sheetId="5906"/>
      <sheetData sheetId="5907"/>
      <sheetData sheetId="5908"/>
      <sheetData sheetId="5909"/>
      <sheetData sheetId="5910"/>
      <sheetData sheetId="5911"/>
      <sheetData sheetId="5912"/>
      <sheetData sheetId="5913"/>
      <sheetData sheetId="5914"/>
      <sheetData sheetId="5915"/>
      <sheetData sheetId="5916"/>
      <sheetData sheetId="5917">
        <row r="2">
          <cell r="A2">
            <v>0</v>
          </cell>
        </row>
      </sheetData>
      <sheetData sheetId="5918"/>
      <sheetData sheetId="5919"/>
      <sheetData sheetId="5920"/>
      <sheetData sheetId="5921"/>
      <sheetData sheetId="5922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/>
      <sheetData sheetId="5934"/>
      <sheetData sheetId="5935"/>
      <sheetData sheetId="5936"/>
      <sheetData sheetId="5937"/>
      <sheetData sheetId="5938"/>
      <sheetData sheetId="5939"/>
      <sheetData sheetId="5940"/>
      <sheetData sheetId="5941"/>
      <sheetData sheetId="5942"/>
      <sheetData sheetId="5943"/>
      <sheetData sheetId="5944"/>
      <sheetData sheetId="5945"/>
      <sheetData sheetId="5946"/>
      <sheetData sheetId="5947"/>
      <sheetData sheetId="5948"/>
      <sheetData sheetId="5949"/>
      <sheetData sheetId="5950"/>
      <sheetData sheetId="5951"/>
      <sheetData sheetId="5952">
        <row r="2">
          <cell r="A2">
            <v>0</v>
          </cell>
        </row>
      </sheetData>
      <sheetData sheetId="5953">
        <row r="2">
          <cell r="A2">
            <v>0</v>
          </cell>
        </row>
      </sheetData>
      <sheetData sheetId="5954">
        <row r="2">
          <cell r="A2">
            <v>0</v>
          </cell>
        </row>
      </sheetData>
      <sheetData sheetId="5955">
        <row r="2">
          <cell r="A2">
            <v>0</v>
          </cell>
        </row>
      </sheetData>
      <sheetData sheetId="5956">
        <row r="2">
          <cell r="A2">
            <v>0</v>
          </cell>
        </row>
      </sheetData>
      <sheetData sheetId="5957">
        <row r="2">
          <cell r="A2">
            <v>0</v>
          </cell>
        </row>
      </sheetData>
      <sheetData sheetId="5958">
        <row r="2">
          <cell r="A2">
            <v>0</v>
          </cell>
        </row>
      </sheetData>
      <sheetData sheetId="5959">
        <row r="2">
          <cell r="A2">
            <v>0</v>
          </cell>
        </row>
      </sheetData>
      <sheetData sheetId="5960">
        <row r="2">
          <cell r="A2">
            <v>0</v>
          </cell>
        </row>
      </sheetData>
      <sheetData sheetId="5961">
        <row r="2">
          <cell r="A2">
            <v>0</v>
          </cell>
        </row>
      </sheetData>
      <sheetData sheetId="5962">
        <row r="2">
          <cell r="A2">
            <v>0</v>
          </cell>
        </row>
      </sheetData>
      <sheetData sheetId="5963">
        <row r="2">
          <cell r="A2">
            <v>0</v>
          </cell>
        </row>
      </sheetData>
      <sheetData sheetId="5964">
        <row r="2">
          <cell r="A2">
            <v>0</v>
          </cell>
        </row>
      </sheetData>
      <sheetData sheetId="5965">
        <row r="2">
          <cell r="A2">
            <v>0</v>
          </cell>
        </row>
      </sheetData>
      <sheetData sheetId="5966">
        <row r="2">
          <cell r="A2">
            <v>0</v>
          </cell>
        </row>
      </sheetData>
      <sheetData sheetId="5967">
        <row r="2">
          <cell r="A2">
            <v>0</v>
          </cell>
        </row>
      </sheetData>
      <sheetData sheetId="5968">
        <row r="2">
          <cell r="A2">
            <v>0</v>
          </cell>
        </row>
      </sheetData>
      <sheetData sheetId="5969">
        <row r="2">
          <cell r="A2">
            <v>0</v>
          </cell>
        </row>
      </sheetData>
      <sheetData sheetId="5970">
        <row r="2">
          <cell r="A2">
            <v>0</v>
          </cell>
        </row>
      </sheetData>
      <sheetData sheetId="5971">
        <row r="2">
          <cell r="A2">
            <v>0</v>
          </cell>
        </row>
      </sheetData>
      <sheetData sheetId="5972">
        <row r="2">
          <cell r="A2">
            <v>0</v>
          </cell>
        </row>
      </sheetData>
      <sheetData sheetId="5973">
        <row r="2">
          <cell r="A2">
            <v>0</v>
          </cell>
        </row>
      </sheetData>
      <sheetData sheetId="5974">
        <row r="2">
          <cell r="A2">
            <v>0</v>
          </cell>
        </row>
      </sheetData>
      <sheetData sheetId="5975">
        <row r="2">
          <cell r="A2">
            <v>0</v>
          </cell>
        </row>
      </sheetData>
      <sheetData sheetId="5976">
        <row r="2">
          <cell r="A2">
            <v>0</v>
          </cell>
        </row>
      </sheetData>
      <sheetData sheetId="5977">
        <row r="2">
          <cell r="A2">
            <v>0</v>
          </cell>
        </row>
      </sheetData>
      <sheetData sheetId="5978">
        <row r="2">
          <cell r="A2">
            <v>0</v>
          </cell>
        </row>
      </sheetData>
      <sheetData sheetId="5979">
        <row r="2">
          <cell r="A2">
            <v>0</v>
          </cell>
        </row>
      </sheetData>
      <sheetData sheetId="5980">
        <row r="2">
          <cell r="A2">
            <v>0</v>
          </cell>
        </row>
      </sheetData>
      <sheetData sheetId="5981">
        <row r="2">
          <cell r="A2">
            <v>0</v>
          </cell>
        </row>
      </sheetData>
      <sheetData sheetId="5982">
        <row r="2">
          <cell r="A2">
            <v>0</v>
          </cell>
        </row>
      </sheetData>
      <sheetData sheetId="5983">
        <row r="2">
          <cell r="A2">
            <v>0</v>
          </cell>
        </row>
      </sheetData>
      <sheetData sheetId="5984">
        <row r="2">
          <cell r="A2">
            <v>0</v>
          </cell>
        </row>
      </sheetData>
      <sheetData sheetId="5985">
        <row r="2">
          <cell r="A2">
            <v>0</v>
          </cell>
        </row>
      </sheetData>
      <sheetData sheetId="5986">
        <row r="2">
          <cell r="A2">
            <v>0</v>
          </cell>
        </row>
      </sheetData>
      <sheetData sheetId="5987">
        <row r="2">
          <cell r="A2">
            <v>0</v>
          </cell>
        </row>
      </sheetData>
      <sheetData sheetId="5988">
        <row r="2">
          <cell r="A2">
            <v>0</v>
          </cell>
        </row>
      </sheetData>
      <sheetData sheetId="5989">
        <row r="2">
          <cell r="A2">
            <v>0</v>
          </cell>
        </row>
      </sheetData>
      <sheetData sheetId="5990">
        <row r="2">
          <cell r="A2">
            <v>0</v>
          </cell>
        </row>
      </sheetData>
      <sheetData sheetId="5991">
        <row r="2">
          <cell r="A2">
            <v>0</v>
          </cell>
        </row>
      </sheetData>
      <sheetData sheetId="5992">
        <row r="2">
          <cell r="A2">
            <v>0</v>
          </cell>
        </row>
      </sheetData>
      <sheetData sheetId="5993">
        <row r="2">
          <cell r="A2">
            <v>0</v>
          </cell>
        </row>
      </sheetData>
      <sheetData sheetId="5994">
        <row r="2">
          <cell r="A2">
            <v>0</v>
          </cell>
        </row>
      </sheetData>
      <sheetData sheetId="5995">
        <row r="2">
          <cell r="A2">
            <v>0</v>
          </cell>
        </row>
      </sheetData>
      <sheetData sheetId="5996">
        <row r="2">
          <cell r="A2">
            <v>0</v>
          </cell>
        </row>
      </sheetData>
      <sheetData sheetId="5997">
        <row r="2">
          <cell r="A2">
            <v>0</v>
          </cell>
        </row>
      </sheetData>
      <sheetData sheetId="5998">
        <row r="2">
          <cell r="A2">
            <v>0</v>
          </cell>
        </row>
      </sheetData>
      <sheetData sheetId="5999">
        <row r="2">
          <cell r="A2">
            <v>0</v>
          </cell>
        </row>
      </sheetData>
      <sheetData sheetId="6000">
        <row r="2">
          <cell r="A2">
            <v>0</v>
          </cell>
        </row>
      </sheetData>
      <sheetData sheetId="6001">
        <row r="2">
          <cell r="A2">
            <v>0</v>
          </cell>
        </row>
      </sheetData>
      <sheetData sheetId="6002">
        <row r="2">
          <cell r="A2">
            <v>0</v>
          </cell>
        </row>
      </sheetData>
      <sheetData sheetId="6003">
        <row r="2">
          <cell r="A2">
            <v>0</v>
          </cell>
        </row>
      </sheetData>
      <sheetData sheetId="6004">
        <row r="2">
          <cell r="A2">
            <v>0</v>
          </cell>
        </row>
      </sheetData>
      <sheetData sheetId="6005">
        <row r="2">
          <cell r="A2">
            <v>0</v>
          </cell>
        </row>
      </sheetData>
      <sheetData sheetId="6006">
        <row r="2">
          <cell r="A2">
            <v>0</v>
          </cell>
        </row>
      </sheetData>
      <sheetData sheetId="6007">
        <row r="2">
          <cell r="A2">
            <v>0</v>
          </cell>
        </row>
      </sheetData>
      <sheetData sheetId="6008">
        <row r="2">
          <cell r="A2">
            <v>0</v>
          </cell>
        </row>
      </sheetData>
      <sheetData sheetId="6009">
        <row r="2">
          <cell r="A2">
            <v>0</v>
          </cell>
        </row>
      </sheetData>
      <sheetData sheetId="6010">
        <row r="2">
          <cell r="A2">
            <v>0</v>
          </cell>
        </row>
      </sheetData>
      <sheetData sheetId="6011">
        <row r="2">
          <cell r="A2">
            <v>0</v>
          </cell>
        </row>
      </sheetData>
      <sheetData sheetId="6012">
        <row r="2">
          <cell r="A2">
            <v>0</v>
          </cell>
        </row>
      </sheetData>
      <sheetData sheetId="6013">
        <row r="2">
          <cell r="A2">
            <v>0</v>
          </cell>
        </row>
      </sheetData>
      <sheetData sheetId="6014">
        <row r="2">
          <cell r="A2">
            <v>0</v>
          </cell>
        </row>
      </sheetData>
      <sheetData sheetId="6015">
        <row r="2">
          <cell r="A2">
            <v>0</v>
          </cell>
        </row>
      </sheetData>
      <sheetData sheetId="6016">
        <row r="2">
          <cell r="A2">
            <v>0</v>
          </cell>
        </row>
      </sheetData>
      <sheetData sheetId="6017">
        <row r="2">
          <cell r="A2">
            <v>0</v>
          </cell>
        </row>
      </sheetData>
      <sheetData sheetId="6018">
        <row r="2">
          <cell r="A2">
            <v>0</v>
          </cell>
        </row>
      </sheetData>
      <sheetData sheetId="6019">
        <row r="2">
          <cell r="A2">
            <v>0</v>
          </cell>
        </row>
      </sheetData>
      <sheetData sheetId="6020">
        <row r="2">
          <cell r="A2">
            <v>0</v>
          </cell>
        </row>
      </sheetData>
      <sheetData sheetId="6021">
        <row r="2">
          <cell r="A2">
            <v>0</v>
          </cell>
        </row>
      </sheetData>
      <sheetData sheetId="6022">
        <row r="2">
          <cell r="A2">
            <v>0</v>
          </cell>
        </row>
      </sheetData>
      <sheetData sheetId="6023">
        <row r="2">
          <cell r="A2">
            <v>0</v>
          </cell>
        </row>
      </sheetData>
      <sheetData sheetId="6024">
        <row r="2">
          <cell r="A2">
            <v>0</v>
          </cell>
        </row>
      </sheetData>
      <sheetData sheetId="6025">
        <row r="2">
          <cell r="A2">
            <v>0</v>
          </cell>
        </row>
      </sheetData>
      <sheetData sheetId="6026">
        <row r="2">
          <cell r="A2">
            <v>0</v>
          </cell>
        </row>
      </sheetData>
      <sheetData sheetId="6027">
        <row r="2">
          <cell r="A2">
            <v>0</v>
          </cell>
        </row>
      </sheetData>
      <sheetData sheetId="6028">
        <row r="2">
          <cell r="A2">
            <v>0</v>
          </cell>
        </row>
      </sheetData>
      <sheetData sheetId="6029">
        <row r="2">
          <cell r="A2">
            <v>0</v>
          </cell>
        </row>
      </sheetData>
      <sheetData sheetId="6030">
        <row r="2">
          <cell r="A2">
            <v>0</v>
          </cell>
        </row>
      </sheetData>
      <sheetData sheetId="6031">
        <row r="2">
          <cell r="A2">
            <v>0</v>
          </cell>
        </row>
      </sheetData>
      <sheetData sheetId="6032"/>
      <sheetData sheetId="6033"/>
      <sheetData sheetId="6034"/>
      <sheetData sheetId="6035"/>
      <sheetData sheetId="6036"/>
      <sheetData sheetId="6037"/>
      <sheetData sheetId="6038"/>
      <sheetData sheetId="6039">
        <row r="2">
          <cell r="A2">
            <v>0</v>
          </cell>
        </row>
      </sheetData>
      <sheetData sheetId="6040">
        <row r="2">
          <cell r="A2">
            <v>0</v>
          </cell>
        </row>
      </sheetData>
      <sheetData sheetId="6041">
        <row r="2">
          <cell r="A2">
            <v>0</v>
          </cell>
        </row>
      </sheetData>
      <sheetData sheetId="6042">
        <row r="2">
          <cell r="A2">
            <v>0</v>
          </cell>
        </row>
      </sheetData>
      <sheetData sheetId="6043">
        <row r="2">
          <cell r="A2">
            <v>0</v>
          </cell>
        </row>
      </sheetData>
      <sheetData sheetId="6044">
        <row r="2">
          <cell r="A2">
            <v>0</v>
          </cell>
        </row>
      </sheetData>
      <sheetData sheetId="6045">
        <row r="2">
          <cell r="A2">
            <v>0</v>
          </cell>
        </row>
      </sheetData>
      <sheetData sheetId="6046">
        <row r="2">
          <cell r="A2">
            <v>0</v>
          </cell>
        </row>
      </sheetData>
      <sheetData sheetId="6047">
        <row r="2">
          <cell r="A2">
            <v>0</v>
          </cell>
        </row>
      </sheetData>
      <sheetData sheetId="6048">
        <row r="2">
          <cell r="A2">
            <v>0</v>
          </cell>
        </row>
      </sheetData>
      <sheetData sheetId="6049">
        <row r="2">
          <cell r="A2">
            <v>0</v>
          </cell>
        </row>
      </sheetData>
      <sheetData sheetId="6050">
        <row r="2">
          <cell r="A2">
            <v>0</v>
          </cell>
        </row>
      </sheetData>
      <sheetData sheetId="6051">
        <row r="2">
          <cell r="A2">
            <v>0</v>
          </cell>
        </row>
      </sheetData>
      <sheetData sheetId="6052">
        <row r="2">
          <cell r="A2">
            <v>0</v>
          </cell>
        </row>
      </sheetData>
      <sheetData sheetId="6053"/>
      <sheetData sheetId="6054"/>
      <sheetData sheetId="6055"/>
      <sheetData sheetId="6056"/>
      <sheetData sheetId="6057"/>
      <sheetData sheetId="6058"/>
      <sheetData sheetId="6059"/>
      <sheetData sheetId="6060"/>
      <sheetData sheetId="6061"/>
      <sheetData sheetId="6062"/>
      <sheetData sheetId="6063"/>
      <sheetData sheetId="6064"/>
      <sheetData sheetId="6065"/>
      <sheetData sheetId="6066"/>
      <sheetData sheetId="6067"/>
      <sheetData sheetId="6068"/>
      <sheetData sheetId="6069"/>
      <sheetData sheetId="6070"/>
      <sheetData sheetId="6071"/>
      <sheetData sheetId="6072"/>
      <sheetData sheetId="6073"/>
      <sheetData sheetId="6074"/>
      <sheetData sheetId="6075"/>
      <sheetData sheetId="6076"/>
      <sheetData sheetId="6077"/>
      <sheetData sheetId="6078"/>
      <sheetData sheetId="6079"/>
      <sheetData sheetId="6080"/>
      <sheetData sheetId="6081"/>
      <sheetData sheetId="6082"/>
      <sheetData sheetId="6083"/>
      <sheetData sheetId="6084"/>
      <sheetData sheetId="6085"/>
      <sheetData sheetId="6086"/>
      <sheetData sheetId="6087"/>
      <sheetData sheetId="6088"/>
      <sheetData sheetId="6089"/>
      <sheetData sheetId="6090"/>
      <sheetData sheetId="6091"/>
      <sheetData sheetId="6092"/>
      <sheetData sheetId="6093"/>
      <sheetData sheetId="6094"/>
      <sheetData sheetId="6095"/>
      <sheetData sheetId="6096"/>
      <sheetData sheetId="6097"/>
      <sheetData sheetId="6098"/>
      <sheetData sheetId="6099"/>
      <sheetData sheetId="6100"/>
      <sheetData sheetId="6101"/>
      <sheetData sheetId="6102"/>
      <sheetData sheetId="6103"/>
      <sheetData sheetId="6104"/>
      <sheetData sheetId="6105"/>
      <sheetData sheetId="6106"/>
      <sheetData sheetId="6107"/>
      <sheetData sheetId="6108"/>
      <sheetData sheetId="6109"/>
      <sheetData sheetId="6110"/>
      <sheetData sheetId="6111"/>
      <sheetData sheetId="6112"/>
      <sheetData sheetId="6113" refreshError="1"/>
      <sheetData sheetId="6114" refreshError="1"/>
      <sheetData sheetId="6115" refreshError="1"/>
      <sheetData sheetId="6116"/>
      <sheetData sheetId="6117">
        <row r="2">
          <cell r="A2">
            <v>0</v>
          </cell>
        </row>
      </sheetData>
      <sheetData sheetId="6118">
        <row r="2">
          <cell r="A2" t="str">
            <v>“CONSTRUCCIÓN DE OBRAS CIVILES, ELÉCTRICAS, MECÁNICAS E INSTRUMENTACIÓN REQUERIDAS POR ECOPETROL Y SU GRUPO EMPRESARIAL PARA LA VIGENCIA 2017-2020 CON OPCIÓN DE DOS AÑOS”</v>
          </cell>
        </row>
      </sheetData>
      <sheetData sheetId="6119">
        <row r="2">
          <cell r="A2">
            <v>0</v>
          </cell>
        </row>
      </sheetData>
      <sheetData sheetId="6120">
        <row r="2">
          <cell r="A2">
            <v>0</v>
          </cell>
        </row>
      </sheetData>
      <sheetData sheetId="6121">
        <row r="2">
          <cell r="A2">
            <v>0</v>
          </cell>
        </row>
      </sheetData>
      <sheetData sheetId="6122">
        <row r="2">
          <cell r="A2">
            <v>0</v>
          </cell>
        </row>
      </sheetData>
      <sheetData sheetId="6123">
        <row r="2">
          <cell r="A2">
            <v>0</v>
          </cell>
        </row>
      </sheetData>
      <sheetData sheetId="6124">
        <row r="2">
          <cell r="A2">
            <v>0</v>
          </cell>
        </row>
      </sheetData>
      <sheetData sheetId="6125">
        <row r="2">
          <cell r="A2">
            <v>0</v>
          </cell>
        </row>
      </sheetData>
      <sheetData sheetId="6126"/>
      <sheetData sheetId="6127"/>
      <sheetData sheetId="6128" refreshError="1"/>
      <sheetData sheetId="6129" refreshError="1"/>
      <sheetData sheetId="6130">
        <row r="2">
          <cell r="A2">
            <v>0</v>
          </cell>
        </row>
      </sheetData>
      <sheetData sheetId="6131">
        <row r="2">
          <cell r="A2">
            <v>0</v>
          </cell>
        </row>
      </sheetData>
      <sheetData sheetId="6132">
        <row r="2">
          <cell r="A2">
            <v>0</v>
          </cell>
        </row>
      </sheetData>
      <sheetData sheetId="6133">
        <row r="2">
          <cell r="A2">
            <v>0</v>
          </cell>
        </row>
      </sheetData>
      <sheetData sheetId="6134">
        <row r="2">
          <cell r="A2">
            <v>0</v>
          </cell>
        </row>
      </sheetData>
      <sheetData sheetId="6135"/>
      <sheetData sheetId="6136"/>
      <sheetData sheetId="6137">
        <row r="2">
          <cell r="A2">
            <v>0</v>
          </cell>
        </row>
      </sheetData>
      <sheetData sheetId="6138">
        <row r="2">
          <cell r="A2">
            <v>0</v>
          </cell>
        </row>
      </sheetData>
      <sheetData sheetId="6139">
        <row r="2">
          <cell r="A2">
            <v>0</v>
          </cell>
        </row>
      </sheetData>
      <sheetData sheetId="6140"/>
      <sheetData sheetId="6141"/>
      <sheetData sheetId="6142"/>
      <sheetData sheetId="6143">
        <row r="2">
          <cell r="B2">
            <v>0</v>
          </cell>
        </row>
      </sheetData>
      <sheetData sheetId="6144">
        <row r="2">
          <cell r="B2">
            <v>0</v>
          </cell>
        </row>
      </sheetData>
      <sheetData sheetId="6145">
        <row r="2">
          <cell r="A2">
            <v>0</v>
          </cell>
        </row>
      </sheetData>
      <sheetData sheetId="6146">
        <row r="2">
          <cell r="A2">
            <v>0</v>
          </cell>
        </row>
      </sheetData>
      <sheetData sheetId="6147">
        <row r="2">
          <cell r="A2">
            <v>0</v>
          </cell>
        </row>
      </sheetData>
      <sheetData sheetId="6148">
        <row r="2">
          <cell r="A2">
            <v>0</v>
          </cell>
        </row>
      </sheetData>
      <sheetData sheetId="6149">
        <row r="2">
          <cell r="A2">
            <v>0</v>
          </cell>
        </row>
      </sheetData>
      <sheetData sheetId="6150">
        <row r="2">
          <cell r="A2">
            <v>0</v>
          </cell>
        </row>
      </sheetData>
      <sheetData sheetId="6151">
        <row r="2">
          <cell r="A2">
            <v>0</v>
          </cell>
        </row>
      </sheetData>
      <sheetData sheetId="6152">
        <row r="2">
          <cell r="A2">
            <v>0</v>
          </cell>
        </row>
      </sheetData>
      <sheetData sheetId="6153">
        <row r="2">
          <cell r="A2">
            <v>0</v>
          </cell>
        </row>
      </sheetData>
      <sheetData sheetId="6154">
        <row r="2">
          <cell r="A2">
            <v>0</v>
          </cell>
        </row>
      </sheetData>
      <sheetData sheetId="6155"/>
      <sheetData sheetId="6156"/>
      <sheetData sheetId="6157"/>
      <sheetData sheetId="6158"/>
      <sheetData sheetId="6159"/>
      <sheetData sheetId="6160"/>
      <sheetData sheetId="6161"/>
      <sheetData sheetId="6162">
        <row r="2">
          <cell r="B2">
            <v>0</v>
          </cell>
        </row>
      </sheetData>
      <sheetData sheetId="6163">
        <row r="2">
          <cell r="B2">
            <v>0</v>
          </cell>
        </row>
      </sheetData>
      <sheetData sheetId="6164"/>
      <sheetData sheetId="6165">
        <row r="2">
          <cell r="A2">
            <v>0</v>
          </cell>
        </row>
      </sheetData>
      <sheetData sheetId="6166">
        <row r="2">
          <cell r="A2">
            <v>0</v>
          </cell>
        </row>
      </sheetData>
      <sheetData sheetId="6167">
        <row r="2">
          <cell r="A2">
            <v>0</v>
          </cell>
        </row>
      </sheetData>
      <sheetData sheetId="6168">
        <row r="2">
          <cell r="A2">
            <v>0</v>
          </cell>
        </row>
      </sheetData>
      <sheetData sheetId="6169">
        <row r="2">
          <cell r="A2">
            <v>0</v>
          </cell>
        </row>
      </sheetData>
      <sheetData sheetId="6170">
        <row r="2">
          <cell r="B2">
            <v>0</v>
          </cell>
        </row>
      </sheetData>
      <sheetData sheetId="6171"/>
      <sheetData sheetId="6172"/>
      <sheetData sheetId="6173"/>
      <sheetData sheetId="6174"/>
      <sheetData sheetId="6175"/>
      <sheetData sheetId="6176">
        <row r="2">
          <cell r="A2">
            <v>0</v>
          </cell>
        </row>
      </sheetData>
      <sheetData sheetId="6177">
        <row r="2">
          <cell r="A2">
            <v>0</v>
          </cell>
        </row>
      </sheetData>
      <sheetData sheetId="6178">
        <row r="2">
          <cell r="A2">
            <v>0</v>
          </cell>
        </row>
      </sheetData>
      <sheetData sheetId="6179"/>
      <sheetData sheetId="6180">
        <row r="2">
          <cell r="A2">
            <v>0</v>
          </cell>
        </row>
      </sheetData>
      <sheetData sheetId="6181">
        <row r="2">
          <cell r="A2">
            <v>0</v>
          </cell>
        </row>
      </sheetData>
      <sheetData sheetId="6182">
        <row r="2">
          <cell r="A2">
            <v>0</v>
          </cell>
        </row>
      </sheetData>
      <sheetData sheetId="6183">
        <row r="2">
          <cell r="B2">
            <v>0</v>
          </cell>
        </row>
      </sheetData>
      <sheetData sheetId="6184">
        <row r="2">
          <cell r="B2">
            <v>0</v>
          </cell>
        </row>
      </sheetData>
      <sheetData sheetId="6185">
        <row r="2">
          <cell r="B2">
            <v>0</v>
          </cell>
        </row>
      </sheetData>
      <sheetData sheetId="6186"/>
      <sheetData sheetId="6187"/>
      <sheetData sheetId="6188"/>
      <sheetData sheetId="6189"/>
      <sheetData sheetId="6190">
        <row r="2">
          <cell r="A2">
            <v>0</v>
          </cell>
        </row>
      </sheetData>
      <sheetData sheetId="6191"/>
      <sheetData sheetId="6192">
        <row r="2">
          <cell r="A2">
            <v>0</v>
          </cell>
        </row>
      </sheetData>
      <sheetData sheetId="6193">
        <row r="2">
          <cell r="A2">
            <v>0</v>
          </cell>
        </row>
      </sheetData>
      <sheetData sheetId="6194">
        <row r="2">
          <cell r="A2">
            <v>0</v>
          </cell>
        </row>
      </sheetData>
      <sheetData sheetId="6195">
        <row r="2">
          <cell r="A2">
            <v>0</v>
          </cell>
        </row>
      </sheetData>
      <sheetData sheetId="6196">
        <row r="2">
          <cell r="A2">
            <v>0</v>
          </cell>
        </row>
      </sheetData>
      <sheetData sheetId="6197">
        <row r="2">
          <cell r="A2">
            <v>0</v>
          </cell>
        </row>
      </sheetData>
      <sheetData sheetId="6198">
        <row r="2">
          <cell r="A2">
            <v>0</v>
          </cell>
        </row>
      </sheetData>
      <sheetData sheetId="6199">
        <row r="2">
          <cell r="A2">
            <v>0</v>
          </cell>
        </row>
      </sheetData>
      <sheetData sheetId="6200">
        <row r="2">
          <cell r="A2">
            <v>0</v>
          </cell>
        </row>
      </sheetData>
      <sheetData sheetId="6201">
        <row r="2">
          <cell r="B2">
            <v>0</v>
          </cell>
        </row>
      </sheetData>
      <sheetData sheetId="6202"/>
      <sheetData sheetId="6203">
        <row r="2">
          <cell r="B2">
            <v>0</v>
          </cell>
        </row>
      </sheetData>
      <sheetData sheetId="6204">
        <row r="2">
          <cell r="B2">
            <v>0</v>
          </cell>
        </row>
      </sheetData>
      <sheetData sheetId="6205">
        <row r="2">
          <cell r="B2">
            <v>0</v>
          </cell>
        </row>
      </sheetData>
      <sheetData sheetId="6206"/>
      <sheetData sheetId="6207">
        <row r="2">
          <cell r="A2">
            <v>0</v>
          </cell>
        </row>
      </sheetData>
      <sheetData sheetId="6208">
        <row r="2">
          <cell r="A2">
            <v>0</v>
          </cell>
        </row>
      </sheetData>
      <sheetData sheetId="6209">
        <row r="2">
          <cell r="A2">
            <v>0</v>
          </cell>
        </row>
      </sheetData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/>
      <sheetData sheetId="6242"/>
      <sheetData sheetId="6243"/>
      <sheetData sheetId="6244"/>
      <sheetData sheetId="6245">
        <row r="2">
          <cell r="B2" t="str">
            <v>Patrimonio
neto
personal</v>
          </cell>
        </row>
      </sheetData>
      <sheetData sheetId="6246"/>
      <sheetData sheetId="6247"/>
      <sheetData sheetId="6248"/>
      <sheetData sheetId="6249"/>
      <sheetData sheetId="6250"/>
      <sheetData sheetId="6251"/>
      <sheetData sheetId="6252"/>
      <sheetData sheetId="6253"/>
      <sheetData sheetId="6254"/>
      <sheetData sheetId="6255"/>
      <sheetData sheetId="6256"/>
      <sheetData sheetId="6257" refreshError="1"/>
      <sheetData sheetId="6258" refreshError="1"/>
      <sheetData sheetId="6259"/>
      <sheetData sheetId="6260"/>
      <sheetData sheetId="6261"/>
      <sheetData sheetId="6262"/>
      <sheetData sheetId="6263"/>
      <sheetData sheetId="6264"/>
      <sheetData sheetId="6265"/>
      <sheetData sheetId="6266"/>
      <sheetData sheetId="6267"/>
      <sheetData sheetId="6268"/>
      <sheetData sheetId="6269"/>
      <sheetData sheetId="6270"/>
      <sheetData sheetId="6271"/>
      <sheetData sheetId="6272"/>
      <sheetData sheetId="6273"/>
      <sheetData sheetId="6274"/>
      <sheetData sheetId="6275"/>
      <sheetData sheetId="6276"/>
      <sheetData sheetId="6277"/>
      <sheetData sheetId="6278"/>
      <sheetData sheetId="6279"/>
      <sheetData sheetId="6280"/>
      <sheetData sheetId="6281"/>
      <sheetData sheetId="6282"/>
      <sheetData sheetId="6283"/>
      <sheetData sheetId="6284"/>
      <sheetData sheetId="6285"/>
      <sheetData sheetId="6286"/>
      <sheetData sheetId="6287"/>
      <sheetData sheetId="6288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ANTIDADES"/>
      <sheetName val="OFERTA ECOMICA"/>
      <sheetName val="PRELIMINARES"/>
      <sheetName val="DEMOLICION Y DESMONTE"/>
      <sheetName val="ESTRUCTURA"/>
      <sheetName val="MAMPOSTERIA"/>
      <sheetName val="PAÑETE"/>
      <sheetName val="CIELO RASO"/>
      <sheetName val="ESTUCO Y PINTURA"/>
      <sheetName val="ALISTADO PISO "/>
      <sheetName val="PISOS Y MUROS"/>
      <sheetName val="CARPINTERIA MADERA"/>
      <sheetName val="CARPINTERIA METALICA"/>
      <sheetName val="PUERTAS Y DIVISIONES EN VIDRIO"/>
      <sheetName val="MUEBLES"/>
      <sheetName val="MUEBLES (2)"/>
      <sheetName val="SEÑALIZACION"/>
      <sheetName val="ASEO"/>
      <sheetName val="Cap5-6-7"/>
      <sheetName val="Cap1-2"/>
      <sheetName val="Cap3-4"/>
      <sheetName val="Cap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TENIMIENTOS VERTIC INTER"/>
      <sheetName val="Libro13"/>
    </sheetNames>
    <definedNames>
      <definedName name="Loan_Start" refersTo="#¡REF!"/>
    </definedNames>
    <sheetDataSet>
      <sheetData sheetId="0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S"/>
      <sheetName val="items"/>
      <sheetName val="necesidades de la via"/>
      <sheetName val="0+900"/>
      <sheetName val="3+250"/>
      <sheetName val="3+820"/>
      <sheetName val="5+440 RÍO SECO"/>
      <sheetName val="8+000"/>
      <sheetName val="10+700"/>
      <sheetName val="13+030"/>
      <sheetName val="13+050"/>
      <sheetName val="13+600"/>
      <sheetName val="13+950"/>
      <sheetName val="14+400"/>
      <sheetName val="15+050"/>
      <sheetName val="17+100"/>
      <sheetName val="20+000"/>
      <sheetName val="20+600"/>
      <sheetName val="21+100 "/>
      <sheetName val="23+100"/>
      <sheetName val="25+520"/>
      <sheetName val="28+000"/>
      <sheetName val="28+300"/>
      <sheetName val="31+250 PTE. GUADUALITO"/>
      <sheetName val="31+580 P. GUADUAL"/>
      <sheetName val="34+ 270"/>
      <sheetName val="36+380 "/>
      <sheetName val="36+500"/>
      <sheetName val="37+350"/>
      <sheetName val="39+400"/>
      <sheetName val="42+900"/>
      <sheetName val="43+300"/>
      <sheetName val="44+400"/>
      <sheetName val="44+700"/>
      <sheetName val="44+800"/>
      <sheetName val="46+000"/>
      <sheetName val="46+100"/>
      <sheetName val="46+800"/>
      <sheetName val="47+000"/>
      <sheetName val="49+500"/>
      <sheetName val="50+000"/>
      <sheetName val="50+500"/>
      <sheetName val="51+150"/>
      <sheetName val="51+750"/>
      <sheetName val="53+000"/>
      <sheetName val="53+290"/>
      <sheetName val="54+900"/>
      <sheetName val="55+100"/>
      <sheetName val="56+020"/>
      <sheetName val="56+950"/>
      <sheetName val="57+000"/>
      <sheetName val="57+100"/>
      <sheetName val="62+636"/>
      <sheetName val="64+100"/>
      <sheetName val="64+110 P. GUADUAS II"/>
      <sheetName val="64+180 P. GUADUAS I"/>
      <sheetName val="64+820 P. QUEBRADA CUNE"/>
      <sheetName val="65+000"/>
      <sheetName val="65+300"/>
      <sheetName val="65+700"/>
      <sheetName val="65+770"/>
      <sheetName val="66+000"/>
      <sheetName val="66+370"/>
      <sheetName val="68+150"/>
      <sheetName val="66+480 PUENTE VARIANTE 2"/>
      <sheetName val="FRESADO 68 - 114"/>
      <sheetName val="68+370 P. FÉRREO "/>
      <sheetName val="68+520 P. GUANÁBANO"/>
      <sheetName val="69+030 RÍO VILLETA"/>
      <sheetName val="Villeta centro"/>
      <sheetName val="69+450"/>
      <sheetName val="71+480"/>
      <sheetName val="72+1020 LA MARÍA"/>
      <sheetName val="74+100"/>
      <sheetName val="76+800"/>
      <sheetName val="77+200"/>
      <sheetName val="78+400"/>
      <sheetName val="78+450"/>
      <sheetName val="78-90"/>
      <sheetName val="78+600 EL ZANCUDO"/>
      <sheetName val="79+400"/>
      <sheetName val="79+500"/>
      <sheetName val="80+970"/>
      <sheetName val="81+050"/>
      <sheetName val="81+650 LA HONDA"/>
      <sheetName val="82+200"/>
      <sheetName val="83+230 QDA. NAUTATÁ"/>
      <sheetName val="83+600"/>
      <sheetName val="83+700"/>
      <sheetName val="86+000"/>
      <sheetName val="86+220 PUENTE AZUL"/>
      <sheetName val="86+600 PUENTE HILA"/>
      <sheetName val="89+300-92+00"/>
      <sheetName val="90+000"/>
      <sheetName val="92+900"/>
      <sheetName val="93+150"/>
      <sheetName val="96+200"/>
      <sheetName val="97+800"/>
      <sheetName val="98+000"/>
      <sheetName val="98+800"/>
      <sheetName val="100+100"/>
      <sheetName val="100+900"/>
      <sheetName val="101+800 QDA. EL CHUSCAL"/>
      <sheetName val="102+740"/>
      <sheetName val="105+480"/>
      <sheetName val="108+500"/>
      <sheetName val="109+400"/>
      <sheetName val="FRESADO 68- 114"/>
      <sheetName val="REMOCION DERRUMBES 68 -  114"/>
      <sheetName val="DESARENADORES 68-114 "/>
      <sheetName val="Lineas de demarcacion 68-11 "/>
      <sheetName val="REALCE BORDILLOS 68-114 "/>
      <sheetName val="PARCHEO 68-114."/>
      <sheetName val="DESTAPE ALCANTARILLAS 000-1 "/>
      <sheetName val="tachas reflectivas 68-114."/>
      <sheetName val="pinmuros 68+114."/>
      <sheetName val="CUNETAS 68-114 "/>
      <sheetName val="DEFENSAS METALICAS 68-114."/>
      <sheetName val="SEÑALIZACIÓN"/>
      <sheetName val="REFERENCICACIÓN VIAL "/>
      <sheetName val="HUNDIMIENTOS"/>
      <sheetName val="REMOCION DERRUMBES"/>
      <sheetName val="DESARENADORES 68-114"/>
      <sheetName val="demarcacion"/>
      <sheetName val="tachas"/>
      <sheetName val="REALCE BORDILLOS 68-114"/>
      <sheetName val="PARCHEO 68-114"/>
      <sheetName val="DESTAPE ALCANTARILLAS 000-114"/>
      <sheetName val="pinmuros 68+114"/>
      <sheetName val="CUNETAS 68-114"/>
      <sheetName val="SEÑALI 68-114"/>
      <sheetName val="DEFENSAS METALICAS 68-114"/>
      <sheetName val="REFERENCICACIÓN VIAL"/>
      <sheetName val="OJO¡¡¡¡¡¡¡¡¡"/>
      <sheetName val="Empradización"/>
      <sheetName val="Imprimación"/>
      <sheetName val="juntas de expansion"/>
      <sheetName val="NEOPRENO"/>
      <sheetName val="Hincado de rieles"/>
      <sheetName val="Pintura muros y cabezotes"/>
      <sheetName val="Suministro e instal rieles"/>
      <sheetName val="Drenes PVC 4 pulg"/>
      <sheetName val="SELLOS PARA JUNTAS DE PUENTES"/>
      <sheetName val="Sello de grietas de concreto"/>
      <sheetName val="Tubería PVC 4 pulg"/>
      <sheetName val="CAPTAFARO"/>
      <sheetName val="SECCIÓN FINAL"/>
      <sheetName val="DEFENSA METÁLICA"/>
      <sheetName val="Postes de kilometraje"/>
      <sheetName val="REMOCIÓN DE DERRUMBES"/>
      <sheetName val="Mant. Postes de kilometraje"/>
      <sheetName val="PU201P,1"/>
      <sheetName val="PU 201,3 "/>
      <sheetName val="PU210,2"/>
      <sheetName val="PU211P.1"/>
      <sheetName val="PU211P,1"/>
      <sheetName val="PU211P.2"/>
      <sheetName val="201p.3"/>
      <sheetName val="201P3qc"/>
      <sheetName val="PU310"/>
      <sheetName val="PU311P,5"/>
      <sheetName val="PU 320,1"/>
      <sheetName val="PU330,1 "/>
      <sheetName val="PU413"/>
      <sheetName val="PU450P,1"/>
      <sheetName val="PU450P,1 (tapada huecos)"/>
      <sheetName val="PU450P,2"/>
      <sheetName val="PU460"/>
      <sheetName val="PU460 Parcheo"/>
      <sheetName val="PU500"/>
      <sheetName val="PU600"/>
      <sheetName val="PU600P.1 "/>
      <sheetName val="PU600,4"/>
      <sheetName val="PU600,5"/>
      <sheetName val="PU610,1 "/>
      <sheetName val="PU630,4 "/>
      <sheetName val="PU630,4 acelerante"/>
      <sheetName val="PU630,4 D"/>
      <sheetName val="PU630,5"/>
      <sheetName val="PU630,6"/>
      <sheetName val="PU630,6 especial por M3"/>
      <sheetName val="PU630,6 Simple"/>
      <sheetName val="PU630,6 especial por M2"/>
      <sheetName val="PU630,6 F"/>
      <sheetName val="PU630P.7 "/>
      <sheetName val="PU630,7 "/>
      <sheetName val="PU630,7 Especial"/>
      <sheetName val="PU630,11"/>
      <sheetName val="PU630P.15"/>
      <sheetName val="PU640,3"/>
      <sheetName val="PU660.2"/>
      <sheetName val="PU661"/>
      <sheetName val="670.3"/>
      <sheetName val="PU671P,1"/>
      <sheetName val="PU673 "/>
      <sheetName val="PU681,1"/>
      <sheetName val="PU681,1 Esp. Q Caliche"/>
      <sheetName val="PU820,1"/>
      <sheetName val="PU830P.1 "/>
      <sheetName val="PU1000P,2"/>
      <sheetName val="INDICMICROEMP"/>
      <sheetName val="INDICE"/>
      <sheetName val="PARA INFORME"/>
      <sheetName val="Compaq_Propietari"/>
      <sheetName val="días habiles 2015"/>
      <sheetName val="necesidades_de_la_via3"/>
      <sheetName val="5+440_RÍO_SECO3"/>
      <sheetName val="21+100_3"/>
      <sheetName val="31+250_PTE__GUADUALITO3"/>
      <sheetName val="31+580_P__GUADUAL3"/>
      <sheetName val="34+_2703"/>
      <sheetName val="36+380_3"/>
      <sheetName val="64+110_P__GUADUAS_II3"/>
      <sheetName val="64+180_P__GUADUAS_I3"/>
      <sheetName val="64+820_P__QUEBRADA_CUNE3"/>
      <sheetName val="66+480_PUENTE_VARIANTE_23"/>
      <sheetName val="FRESADO_68_-_1143"/>
      <sheetName val="68+370_P__FÉRREO_3"/>
      <sheetName val="68+520_P__GUANÁBANO3"/>
      <sheetName val="69+030_RÍO_VILLETA3"/>
      <sheetName val="Villeta_centro3"/>
      <sheetName val="72+1020_LA_MARÍA3"/>
      <sheetName val="78+600_EL_ZANCUDO3"/>
      <sheetName val="81+650_LA_HONDA3"/>
      <sheetName val="83+230_QDA__NAUTATÁ3"/>
      <sheetName val="86+220_PUENTE_AZUL3"/>
      <sheetName val="86+600_PUENTE_HILA3"/>
      <sheetName val="101+800_QDA__EL_CHUSCAL3"/>
      <sheetName val="FRESADO_68-_1143"/>
      <sheetName val="REMOCION_DERRUMBES_68_-__1143"/>
      <sheetName val="DESARENADORES_68-114_3"/>
      <sheetName val="Lineas_de_demarcacion_68-11_3"/>
      <sheetName val="REALCE_BORDILLOS_68-114_3"/>
      <sheetName val="PARCHEO_68-114_3"/>
      <sheetName val="DESTAPE_ALCANTARILLAS_000-1_3"/>
      <sheetName val="tachas_reflectivas_68-114_3"/>
      <sheetName val="pinmuros_68+114_3"/>
      <sheetName val="CUNETAS_68-114_3"/>
      <sheetName val="DEFENSAS_METALICAS_68-114_3"/>
      <sheetName val="REFERENCICACIÓN_VIAL_3"/>
      <sheetName val="REMOCION_DERRUMBES3"/>
      <sheetName val="DESARENADORES_68-1143"/>
      <sheetName val="REALCE_BORDILLOS_68-1143"/>
      <sheetName val="PARCHEO_68-1143"/>
      <sheetName val="DESTAPE_ALCANTARILLAS_000-1143"/>
      <sheetName val="pinmuros_68+1143"/>
      <sheetName val="CUNETAS_68-1143"/>
      <sheetName val="SEÑALI_68-1143"/>
      <sheetName val="DEFENSAS_METALICAS_68-1143"/>
      <sheetName val="REFERENCICACIÓN_VIAL3"/>
      <sheetName val="juntas_de_expansion3"/>
      <sheetName val="Hincado_de_rieles3"/>
      <sheetName val="Pintura_muros_y_cabezotes3"/>
      <sheetName val="Suministro_e_instal_rieles3"/>
      <sheetName val="Drenes_PVC_4_pulg3"/>
      <sheetName val="SELLOS_PARA_JUNTAS_DE_PUENTES3"/>
      <sheetName val="Sello_de_grietas_de_concreto3"/>
      <sheetName val="Tubería_PVC_4_pulg3"/>
      <sheetName val="SECCIÓN_FINAL3"/>
      <sheetName val="DEFENSA_METÁLICA3"/>
      <sheetName val="Postes_de_kilometraje3"/>
      <sheetName val="REMOCIÓN_DE_DERRUMBES3"/>
      <sheetName val="Mant__Postes_de_kilometraje3"/>
      <sheetName val="PU_201,3_3"/>
      <sheetName val="PU211P_13"/>
      <sheetName val="PU211P_23"/>
      <sheetName val="201p_33"/>
      <sheetName val="PU_320,13"/>
      <sheetName val="PU330,1_3"/>
      <sheetName val="PU450P,1_(tapada_huecos)3"/>
      <sheetName val="PU460_Parcheo3"/>
      <sheetName val="PU600P_1_3"/>
      <sheetName val="PU610,1_3"/>
      <sheetName val="PU630,4_3"/>
      <sheetName val="PU630,4_acelerante3"/>
      <sheetName val="PU630,4_D3"/>
      <sheetName val="PU630,6_especial_por_M33"/>
      <sheetName val="PU630,6_Simple3"/>
      <sheetName val="PU630,6_especial_por_M23"/>
      <sheetName val="PU630,6_F3"/>
      <sheetName val="PU630P_7_3"/>
      <sheetName val="PU630,7_3"/>
      <sheetName val="PU630,7_Especial3"/>
      <sheetName val="PU630P_153"/>
      <sheetName val="PU660_23"/>
      <sheetName val="670_33"/>
      <sheetName val="PU673_3"/>
      <sheetName val="PU681,1_Esp__Q_Caliche3"/>
      <sheetName val="PU830P_1_3"/>
      <sheetName val="necesidades_de_la_via"/>
      <sheetName val="5+440_RÍO_SECO"/>
      <sheetName val="21+100_"/>
      <sheetName val="31+250_PTE__GUADUALITO"/>
      <sheetName val="31+580_P__GUADUAL"/>
      <sheetName val="34+_270"/>
      <sheetName val="36+380_"/>
      <sheetName val="64+110_P__GUADUAS_II"/>
      <sheetName val="64+180_P__GUADUAS_I"/>
      <sheetName val="64+820_P__QUEBRADA_CUNE"/>
      <sheetName val="66+480_PUENTE_VARIANTE_2"/>
      <sheetName val="FRESADO_68_-_114"/>
      <sheetName val="68+370_P__FÉRREO_"/>
      <sheetName val="68+520_P__GUANÁBANO"/>
      <sheetName val="69+030_RÍO_VILLETA"/>
      <sheetName val="Villeta_centro"/>
      <sheetName val="72+1020_LA_MARÍA"/>
      <sheetName val="78+600_EL_ZANCUDO"/>
      <sheetName val="81+650_LA_HONDA"/>
      <sheetName val="83+230_QDA__NAUTATÁ"/>
      <sheetName val="86+220_PUENTE_AZUL"/>
      <sheetName val="86+600_PUENTE_HILA"/>
      <sheetName val="101+800_QDA__EL_CHUSCAL"/>
      <sheetName val="FRESADO_68-_114"/>
      <sheetName val="REMOCION_DERRUMBES_68_-__114"/>
      <sheetName val="DESARENADORES_68-114_"/>
      <sheetName val="Lineas_de_demarcacion_68-11_"/>
      <sheetName val="REALCE_BORDILLOS_68-114_"/>
      <sheetName val="PARCHEO_68-114_"/>
      <sheetName val="DESTAPE_ALCANTARILLAS_000-1_"/>
      <sheetName val="tachas_reflectivas_68-114_"/>
      <sheetName val="pinmuros_68+114_"/>
      <sheetName val="CUNETAS_68-114_"/>
      <sheetName val="DEFENSAS_METALICAS_68-114_"/>
      <sheetName val="REFERENCICACIÓN_VIAL_"/>
      <sheetName val="REMOCION_DERRUMBES"/>
      <sheetName val="DESARENADORES_68-114"/>
      <sheetName val="REALCE_BORDILLOS_68-114"/>
      <sheetName val="PARCHEO_68-114"/>
      <sheetName val="DESTAPE_ALCANTARILLAS_000-114"/>
      <sheetName val="pinmuros_68+114"/>
      <sheetName val="CUNETAS_68-114"/>
      <sheetName val="SEÑALI_68-114"/>
      <sheetName val="DEFENSAS_METALICAS_68-114"/>
      <sheetName val="REFERENCICACIÓN_VIAL"/>
      <sheetName val="juntas_de_expansion"/>
      <sheetName val="Hincado_de_rieles"/>
      <sheetName val="Pintura_muros_y_cabezotes"/>
      <sheetName val="Suministro_e_instal_rieles"/>
      <sheetName val="Drenes_PVC_4_pulg"/>
      <sheetName val="SELLOS_PARA_JUNTAS_DE_PUENTES"/>
      <sheetName val="Sello_de_grietas_de_concreto"/>
      <sheetName val="Tubería_PVC_4_pulg"/>
      <sheetName val="SECCIÓN_FINAL"/>
      <sheetName val="DEFENSA_METÁLICA"/>
      <sheetName val="Postes_de_kilometraje"/>
      <sheetName val="REMOCIÓN_DE_DERRUMBES"/>
      <sheetName val="Mant__Postes_de_kilometraje"/>
      <sheetName val="PU_201,3_"/>
      <sheetName val="PU211P_1"/>
      <sheetName val="PU211P_2"/>
      <sheetName val="201p_3"/>
      <sheetName val="PU_320,1"/>
      <sheetName val="PU330,1_"/>
      <sheetName val="PU450P,1_(tapada_huecos)"/>
      <sheetName val="PU460_Parcheo"/>
      <sheetName val="PU600P_1_"/>
      <sheetName val="PU610,1_"/>
      <sheetName val="PU630,4_"/>
      <sheetName val="PU630,4_acelerante"/>
      <sheetName val="PU630,4_D"/>
      <sheetName val="PU630,6_especial_por_M3"/>
      <sheetName val="PU630,6_Simple"/>
      <sheetName val="PU630,6_especial_por_M2"/>
      <sheetName val="PU630,6_F"/>
      <sheetName val="PU630P_7_"/>
      <sheetName val="PU630,7_"/>
      <sheetName val="PU630,7_Especial"/>
      <sheetName val="PU630P_15"/>
      <sheetName val="PU660_2"/>
      <sheetName val="670_3"/>
      <sheetName val="PU673_"/>
      <sheetName val="PU681,1_Esp__Q_Caliche"/>
      <sheetName val="PU830P_1_"/>
      <sheetName val="necesidades_de_la_via2"/>
      <sheetName val="5+440_RÍO_SECO2"/>
      <sheetName val="21+100_2"/>
      <sheetName val="31+250_PTE__GUADUALITO2"/>
      <sheetName val="31+580_P__GUADUAL2"/>
      <sheetName val="34+_2702"/>
      <sheetName val="36+380_2"/>
      <sheetName val="64+110_P__GUADUAS_II2"/>
      <sheetName val="64+180_P__GUADUAS_I2"/>
      <sheetName val="64+820_P__QUEBRADA_CUNE2"/>
      <sheetName val="66+480_PUENTE_VARIANTE_22"/>
      <sheetName val="FRESADO_68_-_1142"/>
      <sheetName val="68+370_P__FÉRREO_2"/>
      <sheetName val="68+520_P__GUANÁBANO2"/>
      <sheetName val="69+030_RÍO_VILLETA2"/>
      <sheetName val="Villeta_centro2"/>
      <sheetName val="72+1020_LA_MARÍA2"/>
      <sheetName val="78+600_EL_ZANCUDO2"/>
      <sheetName val="81+650_LA_HONDA2"/>
      <sheetName val="83+230_QDA__NAUTATÁ2"/>
      <sheetName val="86+220_PUENTE_AZUL2"/>
      <sheetName val="86+600_PUENTE_HILA2"/>
      <sheetName val="101+800_QDA__EL_CHUSCAL2"/>
      <sheetName val="FRESADO_68-_1142"/>
      <sheetName val="REMOCION_DERRUMBES_68_-__1142"/>
      <sheetName val="DESARENADORES_68-114_2"/>
      <sheetName val="Lineas_de_demarcacion_68-11_2"/>
      <sheetName val="REALCE_BORDILLOS_68-114_2"/>
      <sheetName val="PARCHEO_68-114_2"/>
      <sheetName val="DESTAPE_ALCANTARILLAS_000-1_2"/>
      <sheetName val="tachas_reflectivas_68-114_2"/>
      <sheetName val="pinmuros_68+114_2"/>
      <sheetName val="CUNETAS_68-114_2"/>
      <sheetName val="DEFENSAS_METALICAS_68-114_2"/>
      <sheetName val="REFERENCICACIÓN_VIAL_2"/>
      <sheetName val="REMOCION_DERRUMBES2"/>
      <sheetName val="DESARENADORES_68-1142"/>
      <sheetName val="REALCE_BORDILLOS_68-1142"/>
      <sheetName val="PARCHEO_68-1142"/>
      <sheetName val="DESTAPE_ALCANTARILLAS_000-1142"/>
      <sheetName val="pinmuros_68+1142"/>
      <sheetName val="CUNETAS_68-1142"/>
      <sheetName val="SEÑALI_68-1142"/>
      <sheetName val="DEFENSAS_METALICAS_68-1142"/>
      <sheetName val="REFERENCICACIÓN_VIAL2"/>
      <sheetName val="juntas_de_expansion2"/>
      <sheetName val="Hincado_de_rieles2"/>
      <sheetName val="Pintura_muros_y_cabezotes2"/>
      <sheetName val="Suministro_e_instal_rieles2"/>
      <sheetName val="Drenes_PVC_4_pulg2"/>
      <sheetName val="SELLOS_PARA_JUNTAS_DE_PUENTES2"/>
      <sheetName val="Sello_de_grietas_de_concreto2"/>
      <sheetName val="Tubería_PVC_4_pulg2"/>
      <sheetName val="SECCIÓN_FINAL2"/>
      <sheetName val="DEFENSA_METÁLICA2"/>
      <sheetName val="Postes_de_kilometraje2"/>
      <sheetName val="REMOCIÓN_DE_DERRUMBES2"/>
      <sheetName val="Mant__Postes_de_kilometraje2"/>
      <sheetName val="PU_201,3_2"/>
      <sheetName val="PU211P_12"/>
      <sheetName val="PU211P_22"/>
      <sheetName val="201p_32"/>
      <sheetName val="PU_320,12"/>
      <sheetName val="PU330,1_2"/>
      <sheetName val="PU450P,1_(tapada_huecos)2"/>
      <sheetName val="PU460_Parcheo2"/>
      <sheetName val="PU600P_1_2"/>
      <sheetName val="PU610,1_2"/>
      <sheetName val="PU630,4_2"/>
      <sheetName val="PU630,4_acelerante2"/>
      <sheetName val="PU630,4_D2"/>
      <sheetName val="PU630,6_especial_por_M32"/>
      <sheetName val="PU630,6_Simple2"/>
      <sheetName val="PU630,6_especial_por_M22"/>
      <sheetName val="PU630,6_F2"/>
      <sheetName val="PU630P_7_2"/>
      <sheetName val="PU630,7_2"/>
      <sheetName val="PU630,7_Especial2"/>
      <sheetName val="PU630P_152"/>
      <sheetName val="PU660_22"/>
      <sheetName val="670_32"/>
      <sheetName val="PU673_2"/>
      <sheetName val="PU681,1_Esp__Q_Caliche2"/>
      <sheetName val="PU830P_1_2"/>
      <sheetName val="necesidades_de_la_via1"/>
      <sheetName val="5+440_RÍO_SECO1"/>
      <sheetName val="21+100_1"/>
      <sheetName val="31+250_PTE__GUADUALITO1"/>
      <sheetName val="31+580_P__GUADUAL1"/>
      <sheetName val="34+_2701"/>
      <sheetName val="36+380_1"/>
      <sheetName val="64+110_P__GUADUAS_II1"/>
      <sheetName val="64+180_P__GUADUAS_I1"/>
      <sheetName val="64+820_P__QUEBRADA_CUNE1"/>
      <sheetName val="66+480_PUENTE_VARIANTE_21"/>
      <sheetName val="FRESADO_68_-_1141"/>
      <sheetName val="68+370_P__FÉRREO_1"/>
      <sheetName val="68+520_P__GUANÁBANO1"/>
      <sheetName val="69+030_RÍO_VILLETA1"/>
      <sheetName val="Villeta_centro1"/>
      <sheetName val="72+1020_LA_MARÍA1"/>
      <sheetName val="78+600_EL_ZANCUDO1"/>
      <sheetName val="81+650_LA_HONDA1"/>
      <sheetName val="83+230_QDA__NAUTATÁ1"/>
      <sheetName val="86+220_PUENTE_AZUL1"/>
      <sheetName val="86+600_PUENTE_HILA1"/>
      <sheetName val="101+800_QDA__EL_CHUSCAL1"/>
      <sheetName val="FRESADO_68-_1141"/>
      <sheetName val="REMOCION_DERRUMBES_68_-__1141"/>
      <sheetName val="DESARENADORES_68-114_1"/>
      <sheetName val="Lineas_de_demarcacion_68-11_1"/>
      <sheetName val="REALCE_BORDILLOS_68-114_1"/>
      <sheetName val="PARCHEO_68-114_1"/>
      <sheetName val="DESTAPE_ALCANTARILLAS_000-1_1"/>
      <sheetName val="tachas_reflectivas_68-114_1"/>
      <sheetName val="pinmuros_68+114_1"/>
      <sheetName val="CUNETAS_68-114_1"/>
      <sheetName val="DEFENSAS_METALICAS_68-114_1"/>
      <sheetName val="REFERENCICACIÓN_VIAL_1"/>
      <sheetName val="REMOCION_DERRUMBES1"/>
      <sheetName val="DESARENADORES_68-1141"/>
      <sheetName val="REALCE_BORDILLOS_68-1141"/>
      <sheetName val="PARCHEO_68-1141"/>
      <sheetName val="DESTAPE_ALCANTARILLAS_000-1141"/>
      <sheetName val="pinmuros_68+1141"/>
      <sheetName val="CUNETAS_68-1141"/>
      <sheetName val="SEÑALI_68-1141"/>
      <sheetName val="DEFENSAS_METALICAS_68-1141"/>
      <sheetName val="REFERENCICACIÓN_VIAL1"/>
      <sheetName val="juntas_de_expansion1"/>
      <sheetName val="Hincado_de_rieles1"/>
      <sheetName val="Pintura_muros_y_cabezotes1"/>
      <sheetName val="Suministro_e_instal_rieles1"/>
      <sheetName val="Drenes_PVC_4_pulg1"/>
      <sheetName val="SELLOS_PARA_JUNTAS_DE_PUENTES1"/>
      <sheetName val="Sello_de_grietas_de_concreto1"/>
      <sheetName val="Tubería_PVC_4_pulg1"/>
      <sheetName val="SECCIÓN_FINAL1"/>
      <sheetName val="DEFENSA_METÁLICA1"/>
      <sheetName val="Postes_de_kilometraje1"/>
      <sheetName val="REMOCIÓN_DE_DERRUMBES1"/>
      <sheetName val="Mant__Postes_de_kilometraje1"/>
      <sheetName val="PU_201,3_1"/>
      <sheetName val="PU211P_11"/>
      <sheetName val="PU211P_21"/>
      <sheetName val="201p_31"/>
      <sheetName val="PU_320,11"/>
      <sheetName val="PU330,1_1"/>
      <sheetName val="PU450P,1_(tapada_huecos)1"/>
      <sheetName val="PU460_Parcheo1"/>
      <sheetName val="PU600P_1_1"/>
      <sheetName val="PU610,1_1"/>
      <sheetName val="PU630,4_1"/>
      <sheetName val="PU630,4_acelerante1"/>
      <sheetName val="PU630,4_D1"/>
      <sheetName val="PU630,6_especial_por_M31"/>
      <sheetName val="PU630,6_Simple1"/>
      <sheetName val="PU630,6_especial_por_M21"/>
      <sheetName val="PU630,6_F1"/>
      <sheetName val="PU630P_7_1"/>
      <sheetName val="PU630,7_1"/>
      <sheetName val="PU630,7_Especial1"/>
      <sheetName val="PU630P_151"/>
      <sheetName val="PU660_21"/>
      <sheetName val="670_31"/>
      <sheetName val="PU673_1"/>
      <sheetName val="PU681,1_Esp__Q_Caliche1"/>
      <sheetName val="PU830P_1_1"/>
      <sheetName val="necesidades_de_la_via4"/>
      <sheetName val="5+440_RÍO_SECO4"/>
      <sheetName val="21+100_4"/>
      <sheetName val="31+250_PTE__GUADUALITO4"/>
      <sheetName val="31+580_P__GUADUAL4"/>
      <sheetName val="34+_2704"/>
      <sheetName val="36+380_4"/>
      <sheetName val="64+110_P__GUADUAS_II4"/>
      <sheetName val="64+180_P__GUADUAS_I4"/>
      <sheetName val="64+820_P__QUEBRADA_CUNE4"/>
      <sheetName val="66+480_PUENTE_VARIANTE_24"/>
      <sheetName val="FRESADO_68_-_1144"/>
      <sheetName val="68+370_P__FÉRREO_4"/>
      <sheetName val="68+520_P__GUANÁBANO4"/>
      <sheetName val="69+030_RÍO_VILLETA4"/>
      <sheetName val="Villeta_centro4"/>
      <sheetName val="72+1020_LA_MARÍA4"/>
      <sheetName val="78+600_EL_ZANCUDO4"/>
      <sheetName val="81+650_LA_HONDA4"/>
      <sheetName val="83+230_QDA__NAUTATÁ4"/>
      <sheetName val="86+220_PUENTE_AZUL4"/>
      <sheetName val="86+600_PUENTE_HILA4"/>
      <sheetName val="101+800_QDA__EL_CHUSCAL4"/>
      <sheetName val="FRESADO_68-_1144"/>
      <sheetName val="REMOCION_DERRUMBES_68_-__1144"/>
      <sheetName val="DESARENADORES_68-114_4"/>
      <sheetName val="Lineas_de_demarcacion_68-11_4"/>
      <sheetName val="REALCE_BORDILLOS_68-114_4"/>
      <sheetName val="PARCHEO_68-114_4"/>
      <sheetName val="DESTAPE_ALCANTARILLAS_000-1_4"/>
      <sheetName val="tachas_reflectivas_68-114_4"/>
      <sheetName val="pinmuros_68+114_4"/>
      <sheetName val="CUNETAS_68-114_4"/>
      <sheetName val="DEFENSAS_METALICAS_68-114_4"/>
      <sheetName val="REFERENCICACIÓN_VIAL_4"/>
      <sheetName val="REMOCION_DERRUMBES4"/>
      <sheetName val="DESARENADORES_68-1144"/>
      <sheetName val="REALCE_BORDILLOS_68-1144"/>
      <sheetName val="PARCHEO_68-1144"/>
      <sheetName val="DESTAPE_ALCANTARILLAS_000-1144"/>
      <sheetName val="pinmuros_68+1144"/>
      <sheetName val="CUNETAS_68-1144"/>
      <sheetName val="SEÑALI_68-1144"/>
      <sheetName val="DEFENSAS_METALICAS_68-1144"/>
      <sheetName val="REFERENCICACIÓN_VIAL4"/>
      <sheetName val="juntas_de_expansion4"/>
      <sheetName val="Hincado_de_rieles4"/>
      <sheetName val="Pintura_muros_y_cabezotes4"/>
      <sheetName val="Suministro_e_instal_rieles4"/>
      <sheetName val="Drenes_PVC_4_pulg4"/>
      <sheetName val="SELLOS_PARA_JUNTAS_DE_PUENTES4"/>
      <sheetName val="Sello_de_grietas_de_concreto4"/>
      <sheetName val="Tubería_PVC_4_pulg4"/>
      <sheetName val="SECCIÓN_FINAL4"/>
      <sheetName val="DEFENSA_METÁLICA4"/>
      <sheetName val="Postes_de_kilometraje4"/>
      <sheetName val="REMOCIÓN_DE_DERRUMBES4"/>
      <sheetName val="Mant__Postes_de_kilometraje4"/>
      <sheetName val="PU_201,3_4"/>
      <sheetName val="PU211P_14"/>
      <sheetName val="PU211P_24"/>
      <sheetName val="201p_34"/>
      <sheetName val="PU_320,14"/>
      <sheetName val="PU330,1_4"/>
      <sheetName val="PU450P,1_(tapada_huecos)4"/>
      <sheetName val="PU460_Parcheo4"/>
      <sheetName val="PU600P_1_4"/>
      <sheetName val="PU610,1_4"/>
      <sheetName val="PU630,4_4"/>
      <sheetName val="PU630,4_acelerante4"/>
      <sheetName val="PU630,4_D4"/>
      <sheetName val="PU630,6_especial_por_M34"/>
      <sheetName val="PU630,6_Simple4"/>
      <sheetName val="PU630,6_especial_por_M24"/>
      <sheetName val="PU630,6_F4"/>
      <sheetName val="PU630P_7_4"/>
      <sheetName val="PU630,7_4"/>
      <sheetName val="PU630,7_Especial4"/>
      <sheetName val="PU630P_154"/>
      <sheetName val="PU660_24"/>
      <sheetName val="670_34"/>
      <sheetName val="PU673_4"/>
      <sheetName val="PU681,1_Esp__Q_Caliche4"/>
      <sheetName val="PU830P_1_4"/>
      <sheetName val="necesidades_de_la_via5"/>
      <sheetName val="5+440_RÍO_SECO5"/>
      <sheetName val="21+100_5"/>
      <sheetName val="31+250_PTE__GUADUALITO5"/>
      <sheetName val="31+580_P__GUADUAL5"/>
      <sheetName val="34+_2705"/>
      <sheetName val="36+380_5"/>
      <sheetName val="64+110_P__GUADUAS_II5"/>
      <sheetName val="64+180_P__GUADUAS_I5"/>
      <sheetName val="64+820_P__QUEBRADA_CUNE5"/>
      <sheetName val="66+480_PUENTE_VARIANTE_25"/>
      <sheetName val="FRESADO_68_-_1145"/>
      <sheetName val="68+370_P__FÉRREO_5"/>
      <sheetName val="68+520_P__GUANÁBANO5"/>
      <sheetName val="69+030_RÍO_VILLETA5"/>
      <sheetName val="Villeta_centro5"/>
      <sheetName val="72+1020_LA_MARÍA5"/>
      <sheetName val="78+600_EL_ZANCUDO5"/>
      <sheetName val="81+650_LA_HONDA5"/>
      <sheetName val="83+230_QDA__NAUTATÁ5"/>
      <sheetName val="86+220_PUENTE_AZUL5"/>
      <sheetName val="86+600_PUENTE_HILA5"/>
      <sheetName val="101+800_QDA__EL_CHUSCAL5"/>
      <sheetName val="FRESADO_68-_1145"/>
      <sheetName val="REMOCION_DERRUMBES_68_-__1145"/>
      <sheetName val="DESARENADORES_68-114_5"/>
      <sheetName val="Lineas_de_demarcacion_68-11_5"/>
      <sheetName val="REALCE_BORDILLOS_68-114_5"/>
      <sheetName val="PARCHEO_68-114_5"/>
      <sheetName val="DESTAPE_ALCANTARILLAS_000-1_5"/>
      <sheetName val="tachas_reflectivas_68-114_5"/>
      <sheetName val="pinmuros_68+114_5"/>
      <sheetName val="CUNETAS_68-114_5"/>
      <sheetName val="DEFENSAS_METALICAS_68-114_5"/>
      <sheetName val="REFERENCICACIÓN_VIAL_5"/>
      <sheetName val="REMOCION_DERRUMBES5"/>
      <sheetName val="DESARENADORES_68-1145"/>
      <sheetName val="REALCE_BORDILLOS_68-1145"/>
      <sheetName val="PARCHEO_68-1145"/>
      <sheetName val="DESTAPE_ALCANTARILLAS_000-1145"/>
      <sheetName val="pinmuros_68+1145"/>
      <sheetName val="CUNETAS_68-1145"/>
      <sheetName val="SEÑALI_68-1145"/>
      <sheetName val="DEFENSAS_METALICAS_68-1145"/>
      <sheetName val="REFERENCICACIÓN_VIAL5"/>
      <sheetName val="juntas_de_expansion5"/>
      <sheetName val="Hincado_de_rieles5"/>
      <sheetName val="Pintura_muros_y_cabezotes5"/>
      <sheetName val="Suministro_e_instal_rieles5"/>
      <sheetName val="Drenes_PVC_4_pulg5"/>
      <sheetName val="SELLOS_PARA_JUNTAS_DE_PUENTES5"/>
      <sheetName val="Sello_de_grietas_de_concreto5"/>
      <sheetName val="Tubería_PVC_4_pulg5"/>
      <sheetName val="SECCIÓN_FINAL5"/>
      <sheetName val="DEFENSA_METÁLICA5"/>
      <sheetName val="Postes_de_kilometraje5"/>
      <sheetName val="REMOCIÓN_DE_DERRUMBES5"/>
      <sheetName val="Mant__Postes_de_kilometraje5"/>
      <sheetName val="PU_201,3_5"/>
      <sheetName val="PU211P_15"/>
      <sheetName val="PU211P_25"/>
      <sheetName val="201p_35"/>
      <sheetName val="PU_320,15"/>
      <sheetName val="PU330,1_5"/>
      <sheetName val="PU450P,1_(tapada_huecos)5"/>
      <sheetName val="PU460_Parcheo5"/>
      <sheetName val="PU600P_1_5"/>
      <sheetName val="PU610,1_5"/>
      <sheetName val="PU630,4_5"/>
      <sheetName val="PU630,4_acelerante5"/>
      <sheetName val="PU630,4_D5"/>
      <sheetName val="PU630,6_especial_por_M35"/>
      <sheetName val="PU630,6_Simple5"/>
      <sheetName val="PU630,6_especial_por_M25"/>
      <sheetName val="PU630,6_F5"/>
      <sheetName val="PU630P_7_5"/>
      <sheetName val="PU630,7_5"/>
      <sheetName val="PU630,7_Especial5"/>
      <sheetName val="PU630P_155"/>
      <sheetName val="PU660_25"/>
      <sheetName val="670_35"/>
      <sheetName val="PU673_5"/>
      <sheetName val="PU681,1_Esp__Q_Caliche5"/>
      <sheetName val="PU830P_1_5"/>
      <sheetName val="necesidades_de_la_via6"/>
      <sheetName val="5+440_RÍO_SECO6"/>
      <sheetName val="21+100_6"/>
      <sheetName val="31+250_PTE__GUADUALITO6"/>
      <sheetName val="31+580_P__GUADUAL6"/>
      <sheetName val="34+_2706"/>
      <sheetName val="36+380_6"/>
      <sheetName val="64+110_P__GUADUAS_II6"/>
      <sheetName val="64+180_P__GUADUAS_I6"/>
      <sheetName val="64+820_P__QUEBRADA_CUNE6"/>
      <sheetName val="66+480_PUENTE_VARIANTE_26"/>
      <sheetName val="FRESADO_68_-_1146"/>
      <sheetName val="68+370_P__FÉRREO_6"/>
      <sheetName val="68+520_P__GUANÁBANO6"/>
      <sheetName val="69+030_RÍO_VILLETA6"/>
      <sheetName val="Villeta_centro6"/>
      <sheetName val="72+1020_LA_MARÍA6"/>
      <sheetName val="78+600_EL_ZANCUDO6"/>
      <sheetName val="81+650_LA_HONDA6"/>
      <sheetName val="83+230_QDA__NAUTATÁ6"/>
      <sheetName val="86+220_PUENTE_AZUL6"/>
      <sheetName val="86+600_PUENTE_HILA6"/>
      <sheetName val="101+800_QDA__EL_CHUSCAL6"/>
      <sheetName val="FRESADO_68-_1146"/>
      <sheetName val="REMOCION_DERRUMBES_68_-__1146"/>
      <sheetName val="DESARENADORES_68-114_6"/>
      <sheetName val="Lineas_de_demarcacion_68-11_6"/>
      <sheetName val="REALCE_BORDILLOS_68-114_6"/>
      <sheetName val="PARCHEO_68-114_6"/>
      <sheetName val="DESTAPE_ALCANTARILLAS_000-1_6"/>
      <sheetName val="tachas_reflectivas_68-114_6"/>
      <sheetName val="pinmuros_68+114_6"/>
      <sheetName val="CUNETAS_68-114_6"/>
      <sheetName val="DEFENSAS_METALICAS_68-114_6"/>
      <sheetName val="REFERENCICACIÓN_VIAL_6"/>
      <sheetName val="REMOCION_DERRUMBES6"/>
      <sheetName val="DESARENADORES_68-1146"/>
      <sheetName val="REALCE_BORDILLOS_68-1146"/>
      <sheetName val="PARCHEO_68-1146"/>
      <sheetName val="DESTAPE_ALCANTARILLAS_000-1146"/>
      <sheetName val="pinmuros_68+1146"/>
      <sheetName val="CUNETAS_68-1146"/>
      <sheetName val="SEÑALI_68-1146"/>
      <sheetName val="DEFENSAS_METALICAS_68-1146"/>
      <sheetName val="REFERENCICACIÓN_VIAL6"/>
      <sheetName val="juntas_de_expansion6"/>
      <sheetName val="Hincado_de_rieles6"/>
      <sheetName val="Pintura_muros_y_cabezotes6"/>
      <sheetName val="Suministro_e_instal_rieles6"/>
      <sheetName val="Drenes_PVC_4_pulg6"/>
      <sheetName val="SELLOS_PARA_JUNTAS_DE_PUENTES6"/>
      <sheetName val="Sello_de_grietas_de_concreto6"/>
      <sheetName val="Tubería_PVC_4_pulg6"/>
      <sheetName val="SECCIÓN_FINAL6"/>
      <sheetName val="DEFENSA_METÁLICA6"/>
      <sheetName val="Postes_de_kilometraje6"/>
      <sheetName val="REMOCIÓN_DE_DERRUMBES6"/>
      <sheetName val="Mant__Postes_de_kilometraje6"/>
      <sheetName val="PU_201,3_6"/>
      <sheetName val="PU211P_16"/>
      <sheetName val="PU211P_26"/>
      <sheetName val="201p_36"/>
      <sheetName val="PU_320,16"/>
      <sheetName val="PU330,1_6"/>
      <sheetName val="PU450P,1_(tapada_huecos)6"/>
      <sheetName val="PU460_Parcheo6"/>
      <sheetName val="PU600P_1_6"/>
      <sheetName val="PU610,1_6"/>
      <sheetName val="PU630,4_6"/>
      <sheetName val="PU630,4_acelerante6"/>
      <sheetName val="PU630,4_D6"/>
      <sheetName val="PU630,6_especial_por_M36"/>
      <sheetName val="PU630,6_Simple6"/>
      <sheetName val="PU630,6_especial_por_M26"/>
      <sheetName val="PU630,6_F6"/>
      <sheetName val="PU630P_7_6"/>
      <sheetName val="PU630,7_6"/>
      <sheetName val="PU630,7_Especial6"/>
      <sheetName val="PU630P_156"/>
      <sheetName val="PU660_26"/>
      <sheetName val="670_36"/>
      <sheetName val="PU673_6"/>
      <sheetName val="PU681,1_Esp__Q_Caliche6"/>
      <sheetName val="PU830P_1_6"/>
      <sheetName val="\\Principal\cund grupo 1\TECNIC"/>
    </sheetNames>
    <sheetDataSet>
      <sheetData sheetId="0" refreshError="1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Ha</v>
          </cell>
          <cell r="J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  <cell r="H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  <cell r="H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  <cell r="H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m3</v>
          </cell>
          <cell r="H8">
            <v>33199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  <cell r="H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  <cell r="H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  <cell r="H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  <cell r="H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  <cell r="H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  <cell r="H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  <cell r="H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  <cell r="H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  <cell r="H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  <cell r="H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  <cell r="H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  <cell r="H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m3</v>
          </cell>
          <cell r="J21" t="str">
            <v>La unidad de pago es el m³</v>
          </cell>
        </row>
        <row r="22">
          <cell r="C22" t="str">
            <v>201P.1</v>
          </cell>
          <cell r="D22">
            <v>201</v>
          </cell>
          <cell r="E22" t="str">
            <v>201P.1</v>
          </cell>
          <cell r="F22" t="str">
            <v>Demolición total o parcial de estructuras de concreto</v>
          </cell>
          <cell r="G22" t="str">
            <v>m3</v>
          </cell>
          <cell r="H22">
            <v>28917</v>
          </cell>
        </row>
        <row r="23">
          <cell r="C23" t="str">
            <v>201P.3</v>
          </cell>
          <cell r="E23" t="str">
            <v>201P.3</v>
          </cell>
          <cell r="F23" t="str">
            <v>Revestimiento de gaviones incluye concreto, formaleta y limpieza</v>
          </cell>
          <cell r="G23" t="str">
            <v>m3</v>
          </cell>
          <cell r="H23">
            <v>393147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>
            <v>4001</v>
          </cell>
          <cell r="J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  <cell r="H25">
            <v>22042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  <cell r="H26" t="str">
            <v>m3</v>
          </cell>
        </row>
        <row r="27">
          <cell r="C27">
            <v>211</v>
          </cell>
          <cell r="D27">
            <v>211</v>
          </cell>
          <cell r="F27" t="str">
            <v>Remoción de derrumbes</v>
          </cell>
          <cell r="G27" t="str">
            <v>m3</v>
          </cell>
          <cell r="J27" t="str">
            <v>No incluye el transporte a distancias mayores a 100 ml</v>
          </cell>
        </row>
        <row r="28">
          <cell r="C28" t="str">
            <v>211P.1</v>
          </cell>
          <cell r="D28">
            <v>211</v>
          </cell>
          <cell r="E28" t="str">
            <v>211P.1</v>
          </cell>
          <cell r="F28" t="str">
            <v>Remoción de derrumbes</v>
          </cell>
          <cell r="G28" t="str">
            <v>m3</v>
          </cell>
          <cell r="H28">
            <v>6952</v>
          </cell>
        </row>
        <row r="29">
          <cell r="C29" t="str">
            <v>211P.2</v>
          </cell>
          <cell r="D29">
            <v>211</v>
          </cell>
          <cell r="E29" t="str">
            <v>211P.2</v>
          </cell>
          <cell r="F29" t="str">
            <v>Remoción de Material en Roca</v>
          </cell>
          <cell r="G29" t="str">
            <v>m3</v>
          </cell>
          <cell r="H29">
            <v>21182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m3</v>
          </cell>
          <cell r="J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m3</v>
          </cell>
          <cell r="J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m3</v>
          </cell>
          <cell r="J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  <cell r="H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m2</v>
          </cell>
          <cell r="J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  <cell r="H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>
            <v>455</v>
          </cell>
          <cell r="J36" t="str">
            <v>No incluye suministro transporte y colocación de los materiales de afirmado y subbase.</v>
          </cell>
        </row>
        <row r="37">
          <cell r="C37">
            <v>311</v>
          </cell>
          <cell r="D37">
            <v>311</v>
          </cell>
          <cell r="F37" t="str">
            <v>Afirmado</v>
          </cell>
          <cell r="G37" t="str">
            <v>m3</v>
          </cell>
          <cell r="H37" t="str">
            <v>m3</v>
          </cell>
          <cell r="J37" t="str">
            <v>No incluye producto estabilizante</v>
          </cell>
        </row>
        <row r="38">
          <cell r="C38" t="str">
            <v>311P.5</v>
          </cell>
          <cell r="D38">
            <v>311</v>
          </cell>
          <cell r="E38" t="str">
            <v>311P.5</v>
          </cell>
          <cell r="F38" t="str">
            <v>Relleno con material de afirmado</v>
          </cell>
          <cell r="G38" t="str">
            <v>m3</v>
          </cell>
          <cell r="H38">
            <v>55436</v>
          </cell>
        </row>
        <row r="39">
          <cell r="C39">
            <v>312</v>
          </cell>
          <cell r="E39" t="str">
            <v>312P</v>
          </cell>
          <cell r="F39" t="str">
            <v>Relleno con material de afirmado para realce de cunetas</v>
          </cell>
          <cell r="G39" t="str">
            <v>m3</v>
          </cell>
          <cell r="H39">
            <v>28000</v>
          </cell>
        </row>
        <row r="40">
          <cell r="C40">
            <v>320.10000000000002</v>
          </cell>
          <cell r="D40">
            <v>320</v>
          </cell>
          <cell r="F40" t="str">
            <v>Subbase granular de C.B.R.&gt; 20%</v>
          </cell>
          <cell r="G40" t="str">
            <v>m3</v>
          </cell>
          <cell r="H40" t="str">
            <v>m3</v>
          </cell>
          <cell r="J40" t="str">
            <v>No incluye producto estabilizante</v>
          </cell>
        </row>
        <row r="41">
          <cell r="C41">
            <v>320.2</v>
          </cell>
          <cell r="D41">
            <v>320</v>
          </cell>
          <cell r="F41" t="str">
            <v>Subbase granular de C.B.R.&gt; 30%</v>
          </cell>
          <cell r="G41" t="str">
            <v>m3</v>
          </cell>
          <cell r="H41">
            <v>35462</v>
          </cell>
        </row>
        <row r="42">
          <cell r="C42">
            <v>320.3</v>
          </cell>
          <cell r="D42">
            <v>320</v>
          </cell>
          <cell r="F42" t="str">
            <v>Subbase granular de C.B.R.&gt; 40%</v>
          </cell>
          <cell r="G42" t="str">
            <v>m3</v>
          </cell>
          <cell r="H42" t="str">
            <v>m3</v>
          </cell>
        </row>
        <row r="43">
          <cell r="C43">
            <v>320.39999999999998</v>
          </cell>
          <cell r="D43">
            <v>320</v>
          </cell>
          <cell r="F43" t="str">
            <v>Subbase granular para bacheo</v>
          </cell>
          <cell r="G43" t="str">
            <v>m3</v>
          </cell>
          <cell r="H43" t="str">
            <v>m3</v>
          </cell>
        </row>
        <row r="44">
          <cell r="C44">
            <v>330.1</v>
          </cell>
          <cell r="D44">
            <v>330</v>
          </cell>
          <cell r="F44" t="str">
            <v>Base granular</v>
          </cell>
          <cell r="G44" t="str">
            <v>m3</v>
          </cell>
          <cell r="H44">
            <v>59602</v>
          </cell>
          <cell r="J44" t="str">
            <v>No incluye producto estabilizante</v>
          </cell>
        </row>
        <row r="45">
          <cell r="C45">
            <v>330.2</v>
          </cell>
          <cell r="D45">
            <v>330</v>
          </cell>
          <cell r="F45" t="str">
            <v>Base granular para bacheo</v>
          </cell>
          <cell r="G45" t="str">
            <v>m3</v>
          </cell>
          <cell r="H45" t="str">
            <v>m3</v>
          </cell>
        </row>
        <row r="46">
          <cell r="C46">
            <v>340.1</v>
          </cell>
          <cell r="D46">
            <v>340</v>
          </cell>
          <cell r="F46" t="str">
            <v>Base estabilizada con emulsión asfáltica tipo BEE-1</v>
          </cell>
          <cell r="G46" t="str">
            <v>m3</v>
          </cell>
          <cell r="H46" t="str">
            <v>m3</v>
          </cell>
          <cell r="J46" t="str">
            <v>No incluye la emulsión asfáltica</v>
          </cell>
        </row>
        <row r="47">
          <cell r="C47">
            <v>340.2</v>
          </cell>
          <cell r="D47">
            <v>340</v>
          </cell>
          <cell r="F47" t="str">
            <v>Base estabilizada con emulsión asfáltica tipo BEE-2</v>
          </cell>
          <cell r="G47" t="str">
            <v>m3</v>
          </cell>
          <cell r="H47" t="str">
            <v>m3</v>
          </cell>
        </row>
        <row r="48">
          <cell r="C48">
            <v>340.3</v>
          </cell>
          <cell r="D48">
            <v>340</v>
          </cell>
          <cell r="F48" t="str">
            <v>Base estabilizada con emulsión asfáltica tipo BEE-3</v>
          </cell>
          <cell r="G48" t="str">
            <v>m3</v>
          </cell>
          <cell r="H48" t="str">
            <v>m3</v>
          </cell>
        </row>
        <row r="49">
          <cell r="C49">
            <v>341.1</v>
          </cell>
          <cell r="D49">
            <v>341</v>
          </cell>
          <cell r="F49" t="str">
            <v>Base estabilizada con cemento</v>
          </cell>
          <cell r="G49" t="str">
            <v>m3</v>
          </cell>
          <cell r="H49" t="str">
            <v>m3</v>
          </cell>
        </row>
        <row r="50">
          <cell r="C50" t="str">
            <v>341P,1</v>
          </cell>
          <cell r="D50">
            <v>341</v>
          </cell>
          <cell r="E50" t="str">
            <v>341P.1</v>
          </cell>
          <cell r="F50" t="str">
            <v>Base estabilizada con cemento</v>
          </cell>
          <cell r="G50" t="str">
            <v>m3</v>
          </cell>
          <cell r="H50">
            <v>45878</v>
          </cell>
        </row>
        <row r="51">
          <cell r="C51">
            <v>341.2</v>
          </cell>
          <cell r="D51">
            <v>341</v>
          </cell>
          <cell r="F51" t="str">
            <v>Cemento</v>
          </cell>
          <cell r="G51" t="str">
            <v>Kg</v>
          </cell>
          <cell r="H51" t="str">
            <v>Kg</v>
          </cell>
        </row>
        <row r="52">
          <cell r="C52" t="str">
            <v>341P,2</v>
          </cell>
          <cell r="D52">
            <v>341</v>
          </cell>
          <cell r="E52" t="str">
            <v>341P.1</v>
          </cell>
          <cell r="F52" t="str">
            <v>Cemento</v>
          </cell>
          <cell r="G52" t="str">
            <v>Kg</v>
          </cell>
          <cell r="H52">
            <v>699</v>
          </cell>
        </row>
        <row r="53">
          <cell r="C53" t="str">
            <v>341P,3</v>
          </cell>
          <cell r="D53">
            <v>341</v>
          </cell>
          <cell r="E53" t="str">
            <v>341P.1</v>
          </cell>
          <cell r="F53" t="str">
            <v>Cemento para recalce de causes</v>
          </cell>
          <cell r="G53" t="str">
            <v>m3</v>
          </cell>
          <cell r="H53" t="str">
            <v>m3</v>
          </cell>
        </row>
        <row r="54">
          <cell r="C54">
            <v>342.1</v>
          </cell>
          <cell r="D54">
            <v>342</v>
          </cell>
          <cell r="F54" t="str">
            <v>Base estabilizada con compuestos multienzimáticos orgánicos tipo BEMO-1</v>
          </cell>
          <cell r="G54" t="str">
            <v>m3</v>
          </cell>
          <cell r="H54" t="str">
            <v>m3</v>
          </cell>
        </row>
        <row r="55">
          <cell r="C55">
            <v>342.2</v>
          </cell>
          <cell r="D55">
            <v>342</v>
          </cell>
          <cell r="F55" t="str">
            <v>Base estabilizada con compuestos multienzimáticos orgánicos tipo BEMO-2</v>
          </cell>
          <cell r="G55" t="str">
            <v>m3</v>
          </cell>
          <cell r="H55" t="str">
            <v>m3</v>
          </cell>
        </row>
        <row r="56">
          <cell r="C56">
            <v>342.3</v>
          </cell>
          <cell r="D56">
            <v>342</v>
          </cell>
          <cell r="F56" t="str">
            <v>Compuesto multienzimático orgánico</v>
          </cell>
          <cell r="G56" t="str">
            <v>Cl</v>
          </cell>
          <cell r="H56" t="str">
            <v>Cl</v>
          </cell>
        </row>
        <row r="57">
          <cell r="C57">
            <v>410</v>
          </cell>
          <cell r="D57">
            <v>410</v>
          </cell>
          <cell r="F57" t="str">
            <v>Cemento asfáltico</v>
          </cell>
          <cell r="G57" t="str">
            <v>Kg</v>
          </cell>
          <cell r="H57" t="str">
            <v>Kg</v>
          </cell>
        </row>
        <row r="58">
          <cell r="C58">
            <v>411.1</v>
          </cell>
          <cell r="D58">
            <v>411</v>
          </cell>
          <cell r="F58" t="str">
            <v>Emulsión asfáltica de rotura media CRM</v>
          </cell>
          <cell r="G58" t="str">
            <v>Lt</v>
          </cell>
          <cell r="H58" t="str">
            <v>Lt</v>
          </cell>
        </row>
        <row r="59">
          <cell r="C59">
            <v>411.2</v>
          </cell>
          <cell r="D59">
            <v>411</v>
          </cell>
          <cell r="F59" t="str">
            <v>Emulsión asfáltica de rotura lenta CRL-1</v>
          </cell>
          <cell r="G59" t="str">
            <v>Lt</v>
          </cell>
          <cell r="H59" t="str">
            <v>Lt</v>
          </cell>
        </row>
        <row r="60">
          <cell r="C60">
            <v>411.3</v>
          </cell>
          <cell r="D60">
            <v>411</v>
          </cell>
          <cell r="F60" t="str">
            <v>Emulsión asfáltica de rotura lenta CRL-1h</v>
          </cell>
          <cell r="G60" t="str">
            <v>Lt</v>
          </cell>
          <cell r="H60" t="str">
            <v>Lt</v>
          </cell>
        </row>
        <row r="61">
          <cell r="C61">
            <v>413</v>
          </cell>
          <cell r="D61">
            <v>413</v>
          </cell>
          <cell r="F61" t="str">
            <v>Excavación para reparación del pavimento existente</v>
          </cell>
          <cell r="G61" t="str">
            <v>m3</v>
          </cell>
          <cell r="H61">
            <v>34304</v>
          </cell>
        </row>
        <row r="62">
          <cell r="C62">
            <v>413.1</v>
          </cell>
          <cell r="D62">
            <v>413</v>
          </cell>
          <cell r="E62" t="str">
            <v>413P</v>
          </cell>
          <cell r="F62" t="str">
            <v>Excavación para reparación del pavimento existente</v>
          </cell>
          <cell r="G62" t="str">
            <v>m3</v>
          </cell>
          <cell r="H62" t="str">
            <v>m3</v>
          </cell>
          <cell r="J62" t="str">
            <v>Tiene en cuenta el programa PICO y PALA</v>
          </cell>
        </row>
        <row r="63">
          <cell r="C63">
            <v>420</v>
          </cell>
          <cell r="D63">
            <v>420</v>
          </cell>
          <cell r="F63" t="str">
            <v>Imprimación</v>
          </cell>
          <cell r="G63" t="str">
            <v>m2</v>
          </cell>
          <cell r="H63">
            <v>1614</v>
          </cell>
        </row>
        <row r="64">
          <cell r="C64">
            <v>421</v>
          </cell>
          <cell r="D64">
            <v>421</v>
          </cell>
          <cell r="F64" t="str">
            <v>Riego de liga</v>
          </cell>
          <cell r="G64" t="str">
            <v>m2</v>
          </cell>
          <cell r="H64" t="str">
            <v>m2</v>
          </cell>
        </row>
        <row r="65">
          <cell r="C65">
            <v>421.1</v>
          </cell>
          <cell r="D65">
            <v>421</v>
          </cell>
          <cell r="F65" t="str">
            <v>Riego de liga (cemento asfáltico)</v>
          </cell>
          <cell r="G65" t="str">
            <v>m2</v>
          </cell>
          <cell r="H65" t="str">
            <v>m2</v>
          </cell>
        </row>
        <row r="66">
          <cell r="C66">
            <v>421.2</v>
          </cell>
          <cell r="D66">
            <v>421</v>
          </cell>
          <cell r="F66" t="str">
            <v>Riego de liga (emulsión asfáltica)</v>
          </cell>
          <cell r="G66" t="str">
            <v>m2</v>
          </cell>
          <cell r="H66" t="str">
            <v>m2</v>
          </cell>
        </row>
        <row r="67">
          <cell r="C67">
            <v>430</v>
          </cell>
          <cell r="D67">
            <v>430</v>
          </cell>
          <cell r="F67" t="str">
            <v>Tratamiento superficial simple</v>
          </cell>
          <cell r="G67" t="str">
            <v>m2</v>
          </cell>
          <cell r="H67" t="str">
            <v>m2</v>
          </cell>
        </row>
        <row r="68">
          <cell r="C68" t="str">
            <v>430P</v>
          </cell>
          <cell r="E68" t="str">
            <v>430P</v>
          </cell>
          <cell r="F68" t="str">
            <v>Baranda metálica tubular para puentes</v>
          </cell>
          <cell r="G68" t="str">
            <v>ml</v>
          </cell>
          <cell r="H68" t="str">
            <v>ml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  <cell r="H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  <cell r="H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  <cell r="H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  <cell r="H72" t="str">
            <v>ml</v>
          </cell>
        </row>
        <row r="73">
          <cell r="C73" t="str">
            <v>434P.1</v>
          </cell>
          <cell r="E73" t="str">
            <v>434P</v>
          </cell>
          <cell r="F73" t="str">
            <v>Sello de grietas en concreto</v>
          </cell>
          <cell r="G73" t="str">
            <v>ml</v>
          </cell>
          <cell r="H73">
            <v>23935</v>
          </cell>
        </row>
        <row r="74">
          <cell r="C74">
            <v>435</v>
          </cell>
          <cell r="E74" t="str">
            <v>435P</v>
          </cell>
          <cell r="F74" t="str">
            <v>Sello de juntas de pavimento de concreto hidráulico</v>
          </cell>
          <cell r="G74" t="str">
            <v>ml</v>
          </cell>
          <cell r="H74" t="str">
            <v>ml</v>
          </cell>
        </row>
        <row r="75">
          <cell r="C75">
            <v>440.1</v>
          </cell>
          <cell r="D75">
            <v>440</v>
          </cell>
          <cell r="F75" t="str">
            <v>Mezcla densa en frío tipo MDF-1</v>
          </cell>
          <cell r="G75" t="str">
            <v>m3</v>
          </cell>
          <cell r="H75" t="str">
            <v>m3</v>
          </cell>
          <cell r="J75" t="str">
            <v>No incluye suministro y almacenamiento del cemento asfáltico</v>
          </cell>
        </row>
        <row r="76">
          <cell r="C76">
            <v>440.2</v>
          </cell>
          <cell r="D76">
            <v>440</v>
          </cell>
          <cell r="F76" t="str">
            <v>Mezcla densa en frío tipo MDF-2</v>
          </cell>
          <cell r="G76" t="str">
            <v>m3</v>
          </cell>
          <cell r="H76" t="str">
            <v>m3</v>
          </cell>
        </row>
        <row r="77">
          <cell r="C77">
            <v>440.3</v>
          </cell>
          <cell r="D77">
            <v>440</v>
          </cell>
          <cell r="F77" t="str">
            <v>Mezcla densa en frío tipo MDF-3</v>
          </cell>
          <cell r="G77" t="str">
            <v>m3</v>
          </cell>
          <cell r="H77" t="str">
            <v>m3</v>
          </cell>
        </row>
        <row r="78">
          <cell r="C78">
            <v>440.5</v>
          </cell>
          <cell r="D78">
            <v>440</v>
          </cell>
          <cell r="F78" t="str">
            <v>Mezcla densa en frío para bacheo</v>
          </cell>
          <cell r="G78" t="str">
            <v>m3</v>
          </cell>
          <cell r="H78" t="str">
            <v>m3</v>
          </cell>
        </row>
        <row r="79">
          <cell r="C79">
            <v>441.1</v>
          </cell>
          <cell r="D79">
            <v>441</v>
          </cell>
          <cell r="F79" t="str">
            <v>Mezcla abierta en frío tipo MAF-1</v>
          </cell>
          <cell r="G79" t="str">
            <v>m3</v>
          </cell>
          <cell r="H79" t="str">
            <v>m3</v>
          </cell>
          <cell r="J79" t="str">
            <v>No incluye suministro y almacenamiento del cemento asfáltico</v>
          </cell>
        </row>
        <row r="80">
          <cell r="C80">
            <v>441.2</v>
          </cell>
          <cell r="D80">
            <v>441</v>
          </cell>
          <cell r="F80" t="str">
            <v>Mezcla abierta en frío tipo MAF-2</v>
          </cell>
          <cell r="G80" t="str">
            <v>m3</v>
          </cell>
          <cell r="H80" t="str">
            <v>m3</v>
          </cell>
        </row>
        <row r="81">
          <cell r="C81">
            <v>441.3</v>
          </cell>
          <cell r="D81">
            <v>441</v>
          </cell>
          <cell r="F81" t="str">
            <v>Mezcla abierta en frío tipo MAF-3</v>
          </cell>
          <cell r="G81" t="str">
            <v>m3</v>
          </cell>
          <cell r="H81" t="str">
            <v>m3</v>
          </cell>
        </row>
        <row r="82">
          <cell r="C82">
            <v>441.4</v>
          </cell>
          <cell r="D82">
            <v>441</v>
          </cell>
          <cell r="F82" t="str">
            <v>Mezcla abierta en frío para bacheo</v>
          </cell>
          <cell r="G82" t="str">
            <v>m3</v>
          </cell>
          <cell r="H82" t="str">
            <v>m3</v>
          </cell>
        </row>
        <row r="83">
          <cell r="C83">
            <v>450.1</v>
          </cell>
          <cell r="D83">
            <v>450</v>
          </cell>
          <cell r="F83" t="str">
            <v>Mezcla densa en caliente tipo MDC-1</v>
          </cell>
          <cell r="G83" t="str">
            <v>m3</v>
          </cell>
          <cell r="H83" t="str">
            <v>m3</v>
          </cell>
          <cell r="J83" t="str">
            <v>No incluye suministro y almacenamiento del cemento asfáltico</v>
          </cell>
        </row>
        <row r="84">
          <cell r="C84">
            <v>450.2</v>
          </cell>
          <cell r="D84">
            <v>450</v>
          </cell>
          <cell r="F84" t="str">
            <v>Mezcla densa en caliente tipo MDC-2</v>
          </cell>
          <cell r="G84" t="str">
            <v>m3</v>
          </cell>
          <cell r="H84" t="str">
            <v>m3</v>
          </cell>
        </row>
        <row r="85">
          <cell r="C85">
            <v>450.3</v>
          </cell>
          <cell r="D85">
            <v>450</v>
          </cell>
          <cell r="F85" t="str">
            <v>Mezcla densa en caliente tipo MDC-3</v>
          </cell>
          <cell r="G85" t="str">
            <v>m3</v>
          </cell>
          <cell r="H85">
            <v>230745</v>
          </cell>
        </row>
        <row r="86">
          <cell r="C86">
            <v>450.4</v>
          </cell>
          <cell r="D86">
            <v>450</v>
          </cell>
          <cell r="F86" t="str">
            <v>Mezcla densa en caliente para bacheo</v>
          </cell>
          <cell r="G86" t="str">
            <v>m3</v>
          </cell>
          <cell r="H86" t="str">
            <v>m3</v>
          </cell>
        </row>
        <row r="87">
          <cell r="C87">
            <v>450.5</v>
          </cell>
          <cell r="D87">
            <v>450</v>
          </cell>
          <cell r="E87" t="str">
            <v>450P</v>
          </cell>
          <cell r="F87" t="str">
            <v>Parcheo con mezcla densa en caliente tipo MDC-2</v>
          </cell>
          <cell r="G87" t="str">
            <v>m3</v>
          </cell>
          <cell r="H87" t="str">
            <v>m3</v>
          </cell>
          <cell r="J87" t="str">
            <v>Incluye riego de liga, suministro y transporte del cemento asfáltico</v>
          </cell>
        </row>
        <row r="88">
          <cell r="C88">
            <v>450.6</v>
          </cell>
          <cell r="D88">
            <v>450</v>
          </cell>
          <cell r="E88" t="str">
            <v>450P-1</v>
          </cell>
          <cell r="F88" t="str">
            <v>Mezcla densa en caliente tipo MDC-2</v>
          </cell>
          <cell r="G88" t="str">
            <v>m3</v>
          </cell>
          <cell r="H88" t="str">
            <v>m3</v>
          </cell>
          <cell r="J88" t="str">
            <v>Incluye riego de liga, suministro y transporte del cemento asfáltico</v>
          </cell>
        </row>
        <row r="89">
          <cell r="C89">
            <v>450.7</v>
          </cell>
          <cell r="D89">
            <v>450</v>
          </cell>
          <cell r="E89" t="str">
            <v>450P-1</v>
          </cell>
          <cell r="F89" t="str">
            <v>Mezcla densa en caliente tipo MDC-1</v>
          </cell>
          <cell r="G89" t="str">
            <v>m3</v>
          </cell>
          <cell r="H89" t="str">
            <v>m3</v>
          </cell>
          <cell r="J89" t="str">
            <v>Incluye riego de liga, suministro y transporte del cemento asfáltico</v>
          </cell>
        </row>
        <row r="90">
          <cell r="C90">
            <v>450.8</v>
          </cell>
          <cell r="D90">
            <v>450</v>
          </cell>
          <cell r="E90" t="str">
            <v>450P-1</v>
          </cell>
          <cell r="F90" t="str">
            <v>Mezcla densa en caliente tipo MDC-3</v>
          </cell>
          <cell r="G90" t="str">
            <v>m3</v>
          </cell>
          <cell r="H90" t="str">
            <v>m3</v>
          </cell>
          <cell r="J90" t="str">
            <v>Incluye riego de liga, suministro y transporte del cemento asfáltico</v>
          </cell>
        </row>
        <row r="91">
          <cell r="C91">
            <v>450.9</v>
          </cell>
          <cell r="D91">
            <v>450</v>
          </cell>
          <cell r="E91" t="str">
            <v>450P-2</v>
          </cell>
          <cell r="F91" t="str">
            <v>Parcheo con fresado y mezcla densa en caliente tipo MDC-2</v>
          </cell>
          <cell r="G91" t="str">
            <v>m3</v>
          </cell>
          <cell r="H91">
            <v>318664</v>
          </cell>
        </row>
        <row r="92">
          <cell r="C92">
            <v>450.11</v>
          </cell>
          <cell r="D92">
            <v>450</v>
          </cell>
          <cell r="E92" t="str">
            <v>450P-3</v>
          </cell>
          <cell r="F92" t="str">
            <v>Mezcla densa en caliente tipo MDC-2 para bacheo</v>
          </cell>
          <cell r="G92" t="str">
            <v>m3</v>
          </cell>
          <cell r="H92" t="str">
            <v>m3</v>
          </cell>
          <cell r="J92" t="str">
            <v>Incluye suministro y transporte del cemento asfáltico</v>
          </cell>
        </row>
        <row r="93">
          <cell r="C93">
            <v>450.12</v>
          </cell>
          <cell r="D93">
            <v>450</v>
          </cell>
          <cell r="E93" t="str">
            <v>450P-3</v>
          </cell>
          <cell r="F93" t="str">
            <v>Mezcla densa en caliente tipo MDC-1 para bacheo</v>
          </cell>
          <cell r="G93" t="str">
            <v>m3</v>
          </cell>
          <cell r="H93" t="str">
            <v>m3</v>
          </cell>
        </row>
        <row r="94">
          <cell r="C94">
            <v>450.13</v>
          </cell>
          <cell r="D94">
            <v>450</v>
          </cell>
          <cell r="E94" t="str">
            <v>450P-1</v>
          </cell>
          <cell r="F94" t="str">
            <v>Mezcla densa en caliente tipo MDC-2</v>
          </cell>
          <cell r="G94" t="str">
            <v>m3</v>
          </cell>
          <cell r="H94" t="str">
            <v>m3</v>
          </cell>
        </row>
        <row r="95">
          <cell r="C95" t="str">
            <v>450P,1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>
            <v>325244</v>
          </cell>
        </row>
        <row r="96">
          <cell r="C96" t="str">
            <v>450P,2</v>
          </cell>
          <cell r="D96">
            <v>450</v>
          </cell>
          <cell r="E96" t="str">
            <v>450P-2</v>
          </cell>
          <cell r="F96" t="str">
            <v>Parcheo con mezcla densa en caliente tipo MDC-2</v>
          </cell>
          <cell r="G96" t="str">
            <v>m3</v>
          </cell>
          <cell r="H96">
            <v>358746</v>
          </cell>
        </row>
        <row r="97">
          <cell r="C97">
            <v>451.1</v>
          </cell>
          <cell r="D97">
            <v>451</v>
          </cell>
          <cell r="F97" t="str">
            <v>Mezcla abierta en caliente tipo MAC-1</v>
          </cell>
          <cell r="G97" t="str">
            <v>m3</v>
          </cell>
          <cell r="H97" t="str">
            <v>m3</v>
          </cell>
        </row>
        <row r="98">
          <cell r="C98">
            <v>451.2</v>
          </cell>
          <cell r="D98">
            <v>451</v>
          </cell>
          <cell r="F98" t="str">
            <v>Mezcla abierta en caliente tipo MAC-2</v>
          </cell>
          <cell r="G98" t="str">
            <v>m3</v>
          </cell>
          <cell r="H98">
            <v>159158</v>
          </cell>
        </row>
        <row r="99">
          <cell r="C99">
            <v>451.3</v>
          </cell>
          <cell r="D99">
            <v>451</v>
          </cell>
          <cell r="F99" t="str">
            <v>Mezcla abierta en caliente tipo MAC-3</v>
          </cell>
          <cell r="G99" t="str">
            <v>m3</v>
          </cell>
          <cell r="H99" t="str">
            <v>m3</v>
          </cell>
        </row>
        <row r="100">
          <cell r="C100">
            <v>460</v>
          </cell>
          <cell r="D100">
            <v>460</v>
          </cell>
          <cell r="F100" t="str">
            <v>Fresado de pavimento asfáltico</v>
          </cell>
          <cell r="G100" t="str">
            <v>m3</v>
          </cell>
          <cell r="H100">
            <v>60691</v>
          </cell>
        </row>
        <row r="101">
          <cell r="C101">
            <v>461</v>
          </cell>
          <cell r="D101">
            <v>461</v>
          </cell>
          <cell r="F101" t="str">
            <v>Pavimento asfáltico reciclado en frío</v>
          </cell>
          <cell r="G101" t="str">
            <v>m3</v>
          </cell>
          <cell r="H101" t="str">
            <v>m3</v>
          </cell>
          <cell r="J101" t="str">
            <v>No incluye suministro y almacenamiento del cemento asfáltico o la emulsión.</v>
          </cell>
        </row>
        <row r="102">
          <cell r="C102">
            <v>461.1</v>
          </cell>
          <cell r="D102">
            <v>461</v>
          </cell>
          <cell r="E102" t="str">
            <v>461P</v>
          </cell>
          <cell r="F102" t="str">
            <v>Pavimento asfáltico reciclado en frío</v>
          </cell>
          <cell r="G102" t="str">
            <v>m3</v>
          </cell>
          <cell r="H102" t="str">
            <v>m3</v>
          </cell>
          <cell r="J102" t="str">
            <v>Incluye el cemento asfáltico o la emulsión asfáltica</v>
          </cell>
        </row>
        <row r="103">
          <cell r="C103">
            <v>462.1</v>
          </cell>
          <cell r="D103">
            <v>462</v>
          </cell>
          <cell r="F103" t="str">
            <v>Pavimento asfáltico reciclado en caliente tipo MDC-1</v>
          </cell>
          <cell r="G103" t="str">
            <v>m3</v>
          </cell>
          <cell r="H103" t="str">
            <v>m3</v>
          </cell>
          <cell r="J103" t="str">
            <v>No incluye suministro y almacenamiento del cemento asfáltico o la emulsión. Tampoco el agente rejuvenecedor</v>
          </cell>
        </row>
        <row r="104">
          <cell r="C104">
            <v>462.2</v>
          </cell>
          <cell r="D104">
            <v>462</v>
          </cell>
          <cell r="F104" t="str">
            <v>Pavimento asfáltico reciclado en caliente tipo MDC-2</v>
          </cell>
          <cell r="G104" t="str">
            <v>m3</v>
          </cell>
          <cell r="H104" t="str">
            <v>m3</v>
          </cell>
        </row>
        <row r="105">
          <cell r="C105">
            <v>462.3</v>
          </cell>
          <cell r="D105">
            <v>462</v>
          </cell>
          <cell r="F105" t="str">
            <v>Pavimento asfáltico reciclado en caliente tipo MDC-3</v>
          </cell>
          <cell r="G105" t="str">
            <v>m3</v>
          </cell>
          <cell r="H105" t="str">
            <v>m3</v>
          </cell>
        </row>
        <row r="106">
          <cell r="C106">
            <v>462.4</v>
          </cell>
          <cell r="D106">
            <v>462</v>
          </cell>
          <cell r="F106" t="str">
            <v>Pavimento asfáltico reciclado en caliente para bacheo</v>
          </cell>
          <cell r="G106" t="str">
            <v>m3</v>
          </cell>
          <cell r="H106" t="str">
            <v>m3</v>
          </cell>
        </row>
        <row r="107">
          <cell r="C107">
            <v>470</v>
          </cell>
          <cell r="E107" t="str">
            <v>470P</v>
          </cell>
          <cell r="F107" t="str">
            <v>Asfalto Natural (Asfaltita)</v>
          </cell>
          <cell r="G107" t="str">
            <v>m3</v>
          </cell>
          <cell r="H107" t="str">
            <v>m3</v>
          </cell>
        </row>
        <row r="108">
          <cell r="C108">
            <v>500</v>
          </cell>
          <cell r="D108">
            <v>500</v>
          </cell>
          <cell r="F108" t="str">
            <v>Pavimento de concreto hidráulico</v>
          </cell>
          <cell r="G108" t="str">
            <v>m3</v>
          </cell>
          <cell r="H108">
            <v>426121</v>
          </cell>
          <cell r="J108" t="str">
            <v>No incluye la preparación de la superficie existente</v>
          </cell>
        </row>
        <row r="109">
          <cell r="C109">
            <v>501</v>
          </cell>
          <cell r="E109" t="str">
            <v>501P</v>
          </cell>
          <cell r="F109" t="str">
            <v>Corte en losas de pavimento rígido</v>
          </cell>
          <cell r="G109" t="str">
            <v>ml</v>
          </cell>
          <cell r="H109">
            <v>4125</v>
          </cell>
        </row>
        <row r="110">
          <cell r="C110">
            <v>510</v>
          </cell>
          <cell r="D110">
            <v>510</v>
          </cell>
          <cell r="F110" t="str">
            <v>Pavimento de adoquines de concreto</v>
          </cell>
          <cell r="G110" t="str">
            <v>m2</v>
          </cell>
          <cell r="H110" t="str">
            <v>m2</v>
          </cell>
          <cell r="J110" t="str">
            <v>No incluye la preparación de la superficie existente. Tampoco las obras de confinamiento del pavimento.</v>
          </cell>
        </row>
        <row r="111">
          <cell r="C111">
            <v>600.1</v>
          </cell>
          <cell r="D111">
            <v>600</v>
          </cell>
          <cell r="F111" t="str">
            <v>Excavaciones varias sin clasificar</v>
          </cell>
          <cell r="G111" t="str">
            <v>m3</v>
          </cell>
          <cell r="H111">
            <v>9990</v>
          </cell>
        </row>
        <row r="112">
          <cell r="C112">
            <v>600.20000000000005</v>
          </cell>
          <cell r="D112">
            <v>600</v>
          </cell>
          <cell r="F112" t="str">
            <v>Excavaciones varias en roca en seco</v>
          </cell>
          <cell r="G112" t="str">
            <v>m3</v>
          </cell>
          <cell r="H112">
            <v>38000</v>
          </cell>
        </row>
        <row r="113">
          <cell r="C113">
            <v>600.29999999999995</v>
          </cell>
          <cell r="D113">
            <v>600</v>
          </cell>
          <cell r="F113" t="str">
            <v>Excavaciones varias en roca bajo agua</v>
          </cell>
          <cell r="G113" t="str">
            <v>m3</v>
          </cell>
          <cell r="H113" t="str">
            <v>m3</v>
          </cell>
        </row>
        <row r="114">
          <cell r="C114">
            <v>600.4</v>
          </cell>
          <cell r="D114">
            <v>600</v>
          </cell>
          <cell r="F114" t="str">
            <v>Excavaciones varias en material común en seco</v>
          </cell>
          <cell r="G114" t="str">
            <v>m3</v>
          </cell>
          <cell r="H114">
            <v>24253</v>
          </cell>
        </row>
        <row r="115">
          <cell r="C115">
            <v>600.5</v>
          </cell>
          <cell r="D115">
            <v>600</v>
          </cell>
          <cell r="F115" t="str">
            <v>Excavaciones varias en material común bajo agua</v>
          </cell>
          <cell r="G115" t="str">
            <v>m3</v>
          </cell>
          <cell r="H115">
            <v>29716</v>
          </cell>
        </row>
        <row r="116">
          <cell r="C116">
            <v>600.6</v>
          </cell>
          <cell r="D116">
            <v>600</v>
          </cell>
          <cell r="E116" t="str">
            <v>600P</v>
          </cell>
          <cell r="F116" t="str">
            <v>Excavaciones varias sin clasificar</v>
          </cell>
          <cell r="G116" t="str">
            <v>m3</v>
          </cell>
          <cell r="H116" t="str">
            <v>m3</v>
          </cell>
          <cell r="J116" t="str">
            <v>Tiene en cuenta el programa PICO y PALA</v>
          </cell>
        </row>
        <row r="117">
          <cell r="C117">
            <v>600.70000000000005</v>
          </cell>
          <cell r="D117">
            <v>600</v>
          </cell>
          <cell r="E117" t="str">
            <v>600P</v>
          </cell>
          <cell r="F117" t="str">
            <v>Excavaciones varias en material común en seco</v>
          </cell>
          <cell r="G117" t="str">
            <v>m3</v>
          </cell>
          <cell r="H117" t="str">
            <v>m3</v>
          </cell>
          <cell r="J117" t="str">
            <v>Tiene en cuenta el programa PICO y PALA</v>
          </cell>
        </row>
        <row r="118">
          <cell r="C118" t="str">
            <v>600P.1</v>
          </cell>
          <cell r="D118">
            <v>600</v>
          </cell>
          <cell r="E118" t="str">
            <v>600P.1</v>
          </cell>
          <cell r="F118" t="str">
            <v>Excavaciones manuales varias sin clasificar</v>
          </cell>
          <cell r="G118" t="str">
            <v>m3</v>
          </cell>
          <cell r="H118">
            <v>18224</v>
          </cell>
          <cell r="J118" t="str">
            <v>Tiene en cuenta el programa PICO y PALA</v>
          </cell>
        </row>
        <row r="119">
          <cell r="C119">
            <v>600.79999999999995</v>
          </cell>
          <cell r="D119">
            <v>600</v>
          </cell>
          <cell r="E119" t="str">
            <v>600P</v>
          </cell>
          <cell r="F119" t="str">
            <v>Excavaciones varias en material común bajo agua</v>
          </cell>
          <cell r="G119" t="str">
            <v>m3</v>
          </cell>
          <cell r="H119" t="str">
            <v>m3</v>
          </cell>
          <cell r="J119" t="str">
            <v>Tiene en cuenta el programa PICO y PALA</v>
          </cell>
        </row>
        <row r="120">
          <cell r="C120">
            <v>601.1</v>
          </cell>
          <cell r="D120">
            <v>601</v>
          </cell>
          <cell r="F120" t="str">
            <v>Excavaciones varias en roca en seco</v>
          </cell>
          <cell r="G120" t="str">
            <v>m3</v>
          </cell>
          <cell r="H120" t="str">
            <v>m3</v>
          </cell>
        </row>
        <row r="121">
          <cell r="C121">
            <v>601.20000000000005</v>
          </cell>
          <cell r="D121">
            <v>601</v>
          </cell>
          <cell r="F121" t="str">
            <v>Excavaciones varias en roca bajo agua</v>
          </cell>
          <cell r="G121" t="str">
            <v>m3</v>
          </cell>
          <cell r="H121" t="str">
            <v>m3</v>
          </cell>
        </row>
        <row r="122">
          <cell r="C122">
            <v>601.29999999999995</v>
          </cell>
          <cell r="D122">
            <v>601</v>
          </cell>
          <cell r="F122" t="str">
            <v>Excavaciones varias en material común en seco</v>
          </cell>
          <cell r="G122" t="str">
            <v>m3</v>
          </cell>
          <cell r="H122" t="str">
            <v>m3</v>
          </cell>
        </row>
        <row r="123">
          <cell r="C123">
            <v>601.4</v>
          </cell>
          <cell r="D123">
            <v>601</v>
          </cell>
          <cell r="F123" t="str">
            <v>Excavaciones varias en material común bajo agua</v>
          </cell>
          <cell r="G123" t="str">
            <v>m3</v>
          </cell>
          <cell r="H123" t="str">
            <v>m3</v>
          </cell>
        </row>
        <row r="124">
          <cell r="C124">
            <v>610.1</v>
          </cell>
          <cell r="D124">
            <v>610</v>
          </cell>
          <cell r="F124" t="str">
            <v>Rellenos para estructuras</v>
          </cell>
          <cell r="G124" t="str">
            <v>m3</v>
          </cell>
          <cell r="H124">
            <v>38345</v>
          </cell>
          <cell r="J124" t="str">
            <v>No incluye la preparación de la superficie sobre la que irá el relleno.</v>
          </cell>
        </row>
        <row r="125">
          <cell r="C125">
            <v>610.20000000000005</v>
          </cell>
          <cell r="D125">
            <v>610</v>
          </cell>
          <cell r="F125" t="str">
            <v>Material filtrante</v>
          </cell>
          <cell r="G125" t="str">
            <v>m3</v>
          </cell>
          <cell r="H125" t="str">
            <v>m3</v>
          </cell>
        </row>
        <row r="126">
          <cell r="C126">
            <v>612</v>
          </cell>
          <cell r="E126" t="str">
            <v>612P</v>
          </cell>
          <cell r="F126" t="str">
            <v>Geobloques</v>
          </cell>
          <cell r="G126" t="str">
            <v>m3</v>
          </cell>
          <cell r="H126" t="str">
            <v>m3</v>
          </cell>
        </row>
        <row r="127">
          <cell r="C127">
            <v>620.1</v>
          </cell>
          <cell r="D127">
            <v>620</v>
          </cell>
          <cell r="F127" t="str">
            <v>Pilotes prefabricados de concreto</v>
          </cell>
          <cell r="G127" t="str">
            <v>ml</v>
          </cell>
          <cell r="H127" t="str">
            <v>ml</v>
          </cell>
        </row>
        <row r="128">
          <cell r="C128">
            <v>620.20000000000005</v>
          </cell>
          <cell r="D128">
            <v>620</v>
          </cell>
          <cell r="F128" t="str">
            <v>Extensión de pilotes</v>
          </cell>
          <cell r="G128" t="str">
            <v>ml</v>
          </cell>
          <cell r="H128" t="str">
            <v>ml</v>
          </cell>
        </row>
        <row r="129">
          <cell r="C129">
            <v>620.29999999999995</v>
          </cell>
          <cell r="D129">
            <v>620</v>
          </cell>
          <cell r="F129" t="str">
            <v>Prueba de carga</v>
          </cell>
          <cell r="G129" t="str">
            <v>Un</v>
          </cell>
          <cell r="H129" t="str">
            <v>Un</v>
          </cell>
        </row>
        <row r="130">
          <cell r="C130">
            <v>621.1</v>
          </cell>
          <cell r="D130">
            <v>621</v>
          </cell>
          <cell r="F130" t="str">
            <v>Pilote de concreto fundido in-situ de diámetro____</v>
          </cell>
          <cell r="G130" t="str">
            <v>ml</v>
          </cell>
          <cell r="H130" t="str">
            <v>ml</v>
          </cell>
        </row>
        <row r="131">
          <cell r="C131">
            <v>621.20000000000005</v>
          </cell>
          <cell r="D131">
            <v>621</v>
          </cell>
          <cell r="F131" t="str">
            <v>Base acampanada</v>
          </cell>
          <cell r="G131" t="str">
            <v>m3</v>
          </cell>
          <cell r="H131" t="str">
            <v>m3</v>
          </cell>
        </row>
        <row r="132">
          <cell r="C132">
            <v>621.29999999999995</v>
          </cell>
          <cell r="D132">
            <v>621</v>
          </cell>
          <cell r="F132" t="str">
            <v>Pilote de prueba de diámetro ____</v>
          </cell>
          <cell r="G132" t="str">
            <v>ml</v>
          </cell>
          <cell r="H132" t="str">
            <v>ml</v>
          </cell>
        </row>
        <row r="133">
          <cell r="C133">
            <v>621.4</v>
          </cell>
          <cell r="D133">
            <v>621</v>
          </cell>
          <cell r="F133" t="str">
            <v>Base acampanada de prueba</v>
          </cell>
          <cell r="G133" t="str">
            <v>m3</v>
          </cell>
          <cell r="H133" t="str">
            <v>m3</v>
          </cell>
        </row>
        <row r="134">
          <cell r="C134">
            <v>621.5</v>
          </cell>
          <cell r="D134">
            <v>621</v>
          </cell>
          <cell r="F134" t="str">
            <v>Camisa permanente de diámetro exterior ____</v>
          </cell>
          <cell r="G134" t="str">
            <v>ml</v>
          </cell>
          <cell r="H134" t="str">
            <v>ml</v>
          </cell>
        </row>
        <row r="135">
          <cell r="C135">
            <v>621.6</v>
          </cell>
          <cell r="D135">
            <v>621</v>
          </cell>
          <cell r="F135" t="str">
            <v>Prueba de carga</v>
          </cell>
          <cell r="G135" t="str">
            <v>Un</v>
          </cell>
          <cell r="H135" t="str">
            <v>Un</v>
          </cell>
        </row>
        <row r="136">
          <cell r="C136">
            <v>622.1</v>
          </cell>
          <cell r="D136">
            <v>622</v>
          </cell>
          <cell r="F136" t="str">
            <v>Tablestacado de madera</v>
          </cell>
          <cell r="G136" t="str">
            <v>m2</v>
          </cell>
          <cell r="H136" t="str">
            <v>m2</v>
          </cell>
        </row>
        <row r="137">
          <cell r="C137">
            <v>622.20000000000005</v>
          </cell>
          <cell r="D137">
            <v>622</v>
          </cell>
          <cell r="F137" t="str">
            <v>Tablestacado metálico</v>
          </cell>
          <cell r="G137" t="str">
            <v>m2</v>
          </cell>
          <cell r="H137" t="str">
            <v>m2</v>
          </cell>
        </row>
        <row r="138">
          <cell r="C138">
            <v>622.29999999999995</v>
          </cell>
          <cell r="D138">
            <v>622</v>
          </cell>
          <cell r="F138" t="str">
            <v>Tablestacado de concreto reforzado</v>
          </cell>
          <cell r="G138" t="str">
            <v>m2</v>
          </cell>
          <cell r="H138" t="str">
            <v>m2</v>
          </cell>
        </row>
        <row r="139">
          <cell r="C139">
            <v>622.4</v>
          </cell>
          <cell r="D139">
            <v>622</v>
          </cell>
          <cell r="F139" t="str">
            <v>Tablestacado de concreto preesforzado</v>
          </cell>
          <cell r="G139" t="str">
            <v>m2</v>
          </cell>
          <cell r="H139" t="str">
            <v>m2</v>
          </cell>
        </row>
        <row r="140">
          <cell r="C140">
            <v>622.5</v>
          </cell>
          <cell r="D140">
            <v>622</v>
          </cell>
          <cell r="F140" t="str">
            <v>Corte del extremo superior del elemento</v>
          </cell>
          <cell r="G140" t="str">
            <v>ml</v>
          </cell>
          <cell r="H140" t="str">
            <v>ml</v>
          </cell>
        </row>
        <row r="141">
          <cell r="C141">
            <v>622.6</v>
          </cell>
          <cell r="D141">
            <v>622</v>
          </cell>
          <cell r="E141" t="str">
            <v>622P</v>
          </cell>
          <cell r="F141" t="str">
            <v>Tablestacado metálico</v>
          </cell>
          <cell r="G141" t="str">
            <v>ml</v>
          </cell>
          <cell r="H141" t="str">
            <v>ml</v>
          </cell>
          <cell r="J141" t="str">
            <v>La unidad de medida es el metro lineal</v>
          </cell>
        </row>
        <row r="142">
          <cell r="C142">
            <v>623.1</v>
          </cell>
          <cell r="E142" t="str">
            <v>623P</v>
          </cell>
          <cell r="F142" t="str">
            <v>Suministro e hincamiento de rieles</v>
          </cell>
          <cell r="G142" t="str">
            <v>ml</v>
          </cell>
          <cell r="H142">
            <v>92683</v>
          </cell>
        </row>
        <row r="143">
          <cell r="C143">
            <v>623.20000000000005</v>
          </cell>
          <cell r="E143" t="str">
            <v>623P</v>
          </cell>
          <cell r="F143" t="str">
            <v>Suministro e instalación de rieles</v>
          </cell>
          <cell r="G143" t="str">
            <v>ml</v>
          </cell>
          <cell r="H143">
            <v>76829</v>
          </cell>
        </row>
        <row r="144">
          <cell r="C144">
            <v>630.1</v>
          </cell>
          <cell r="D144">
            <v>630</v>
          </cell>
          <cell r="F144" t="str">
            <v>Concreto Clase A</v>
          </cell>
          <cell r="G144" t="str">
            <v>m3</v>
          </cell>
          <cell r="H144" t="str">
            <v>m3</v>
          </cell>
          <cell r="J144" t="str">
            <v>5000PSI</v>
          </cell>
        </row>
        <row r="145">
          <cell r="C145">
            <v>630.20000000000005</v>
          </cell>
          <cell r="D145">
            <v>630</v>
          </cell>
          <cell r="F145" t="str">
            <v>Concreto Clase B</v>
          </cell>
          <cell r="G145" t="str">
            <v>m3</v>
          </cell>
          <cell r="H145" t="str">
            <v>m3</v>
          </cell>
          <cell r="J145" t="str">
            <v>4000PSI</v>
          </cell>
        </row>
        <row r="146">
          <cell r="C146">
            <v>630.29999999999995</v>
          </cell>
          <cell r="D146">
            <v>630</v>
          </cell>
          <cell r="F146" t="str">
            <v>Concreto Clase C</v>
          </cell>
          <cell r="G146" t="str">
            <v>m3</v>
          </cell>
          <cell r="H146" t="str">
            <v>m3</v>
          </cell>
          <cell r="J146" t="str">
            <v>3000PSI</v>
          </cell>
        </row>
        <row r="147">
          <cell r="C147">
            <v>630.4</v>
          </cell>
          <cell r="D147">
            <v>630</v>
          </cell>
          <cell r="F147" t="str">
            <v>Concreto Clase D</v>
          </cell>
          <cell r="G147" t="str">
            <v>m3</v>
          </cell>
          <cell r="H147">
            <v>374399</v>
          </cell>
          <cell r="J147" t="str">
            <v>2000PSI</v>
          </cell>
        </row>
        <row r="148">
          <cell r="C148">
            <v>630.5</v>
          </cell>
          <cell r="D148">
            <v>630</v>
          </cell>
          <cell r="F148" t="str">
            <v>Concreto Clase E</v>
          </cell>
          <cell r="G148" t="str">
            <v>m3</v>
          </cell>
          <cell r="H148">
            <v>325680</v>
          </cell>
        </row>
        <row r="149">
          <cell r="C149">
            <v>630.6</v>
          </cell>
          <cell r="D149">
            <v>630</v>
          </cell>
          <cell r="F149" t="str">
            <v>Concreto Simple de 175 Kg/cm2</v>
          </cell>
          <cell r="G149" t="str">
            <v>m3</v>
          </cell>
          <cell r="H149">
            <v>326357</v>
          </cell>
        </row>
        <row r="150">
          <cell r="C150" t="str">
            <v>630P.7</v>
          </cell>
          <cell r="D150">
            <v>630</v>
          </cell>
          <cell r="F150" t="str">
            <v>Concreto ciplopeo de resistencia 211 Kg/cm2</v>
          </cell>
          <cell r="G150" t="str">
            <v>m3</v>
          </cell>
          <cell r="H150">
            <v>288781</v>
          </cell>
        </row>
        <row r="151">
          <cell r="C151">
            <v>630.70000000000005</v>
          </cell>
          <cell r="D151">
            <v>630</v>
          </cell>
          <cell r="F151" t="str">
            <v>Concreto Clase G</v>
          </cell>
          <cell r="G151" t="str">
            <v>m3</v>
          </cell>
          <cell r="H151">
            <v>282866</v>
          </cell>
        </row>
        <row r="152">
          <cell r="C152">
            <v>630.79999999999995</v>
          </cell>
          <cell r="D152">
            <v>630</v>
          </cell>
          <cell r="E152" t="str">
            <v>630P</v>
          </cell>
          <cell r="F152" t="str">
            <v>Concreto Clase A con aditivo</v>
          </cell>
          <cell r="G152" t="str">
            <v>m3</v>
          </cell>
          <cell r="H152" t="str">
            <v>m3</v>
          </cell>
        </row>
        <row r="153">
          <cell r="C153">
            <v>630.9</v>
          </cell>
          <cell r="D153">
            <v>630</v>
          </cell>
          <cell r="E153" t="str">
            <v>630P</v>
          </cell>
          <cell r="F153" t="str">
            <v>Concreto Clase D con aditivo</v>
          </cell>
          <cell r="G153" t="str">
            <v>m3</v>
          </cell>
          <cell r="H153" t="str">
            <v>m3</v>
          </cell>
        </row>
        <row r="154">
          <cell r="C154">
            <v>630.1</v>
          </cell>
          <cell r="D154">
            <v>630</v>
          </cell>
          <cell r="E154" t="str">
            <v>630P-1</v>
          </cell>
          <cell r="F154" t="str">
            <v>Realce de cabezotes de alcantarillas</v>
          </cell>
          <cell r="G154" t="str">
            <v>m3</v>
          </cell>
          <cell r="H154" t="str">
            <v>m3</v>
          </cell>
        </row>
        <row r="155">
          <cell r="C155">
            <v>630.11</v>
          </cell>
          <cell r="D155">
            <v>630</v>
          </cell>
          <cell r="E155" t="str">
            <v>630P-2</v>
          </cell>
          <cell r="F155" t="str">
            <v>Realce de bordillo de cunetas</v>
          </cell>
          <cell r="G155" t="str">
            <v>ml</v>
          </cell>
          <cell r="H155">
            <v>30840</v>
          </cell>
        </row>
        <row r="156">
          <cell r="C156">
            <v>630.12</v>
          </cell>
          <cell r="D156">
            <v>630</v>
          </cell>
          <cell r="E156" t="str">
            <v>630P-3</v>
          </cell>
          <cell r="F156" t="str">
            <v>Concreto Clase G para cimientos</v>
          </cell>
          <cell r="G156" t="str">
            <v>m3</v>
          </cell>
          <cell r="H156" t="str">
            <v>m3</v>
          </cell>
        </row>
        <row r="157">
          <cell r="C157">
            <v>630.13</v>
          </cell>
          <cell r="D157">
            <v>630</v>
          </cell>
          <cell r="E157" t="str">
            <v>630P-3</v>
          </cell>
          <cell r="F157" t="str">
            <v>Concreto Clase G para elevaciones</v>
          </cell>
          <cell r="G157" t="str">
            <v>m3</v>
          </cell>
          <cell r="H157" t="str">
            <v>m3</v>
          </cell>
        </row>
        <row r="158">
          <cell r="C158">
            <v>630.14</v>
          </cell>
          <cell r="D158">
            <v>630</v>
          </cell>
          <cell r="E158" t="str">
            <v>630P-4</v>
          </cell>
          <cell r="F158" t="str">
            <v>Recubrimiento con malla y mortero 1:4, e=5cm</v>
          </cell>
          <cell r="G158" t="str">
            <v>m2</v>
          </cell>
          <cell r="H158" t="str">
            <v>m2</v>
          </cell>
        </row>
        <row r="159">
          <cell r="C159">
            <v>630.15</v>
          </cell>
          <cell r="D159">
            <v>630</v>
          </cell>
          <cell r="E159" t="str">
            <v>630P-5</v>
          </cell>
          <cell r="F159" t="str">
            <v>Recalce de alcantarillas</v>
          </cell>
          <cell r="G159" t="str">
            <v>ml</v>
          </cell>
          <cell r="H159">
            <v>77402</v>
          </cell>
        </row>
        <row r="160">
          <cell r="C160">
            <v>632</v>
          </cell>
          <cell r="D160">
            <v>632</v>
          </cell>
          <cell r="F160" t="str">
            <v>Baranda de concreto</v>
          </cell>
          <cell r="G160" t="str">
            <v>ml</v>
          </cell>
          <cell r="H160" t="str">
            <v>ml</v>
          </cell>
          <cell r="J160" t="str">
            <v>No incluye el acero de refuerzo</v>
          </cell>
        </row>
        <row r="161">
          <cell r="C161">
            <v>632.1</v>
          </cell>
          <cell r="D161">
            <v>632</v>
          </cell>
          <cell r="E161" t="str">
            <v>632P</v>
          </cell>
          <cell r="F161" t="str">
            <v>Baranda metálica tubular</v>
          </cell>
          <cell r="G161" t="str">
            <v>ml</v>
          </cell>
          <cell r="H161" t="str">
            <v>ml</v>
          </cell>
        </row>
        <row r="162">
          <cell r="C162">
            <v>640.1</v>
          </cell>
          <cell r="D162">
            <v>640</v>
          </cell>
          <cell r="F162" t="str">
            <v>Acero de refuerzo Grado 37</v>
          </cell>
          <cell r="G162" t="str">
            <v>Kg</v>
          </cell>
          <cell r="H162" t="str">
            <v>Kg</v>
          </cell>
        </row>
        <row r="163">
          <cell r="C163">
            <v>640.20000000000005</v>
          </cell>
          <cell r="D163">
            <v>640</v>
          </cell>
          <cell r="F163" t="str">
            <v>Acero de refuerzo Grado 40</v>
          </cell>
          <cell r="G163" t="str">
            <v>Kg</v>
          </cell>
          <cell r="H163" t="str">
            <v>Kg</v>
          </cell>
        </row>
        <row r="164">
          <cell r="C164">
            <v>640.29999999999995</v>
          </cell>
          <cell r="D164">
            <v>640</v>
          </cell>
          <cell r="F164" t="str">
            <v>Acero de refuerzo Grado 60</v>
          </cell>
          <cell r="G164" t="str">
            <v>Kg</v>
          </cell>
          <cell r="H164">
            <v>2737</v>
          </cell>
        </row>
        <row r="165">
          <cell r="C165">
            <v>641</v>
          </cell>
          <cell r="D165">
            <v>641</v>
          </cell>
          <cell r="F165" t="str">
            <v>Acero de preesfuerzo</v>
          </cell>
          <cell r="G165" t="str">
            <v>t-m</v>
          </cell>
          <cell r="H165" t="str">
            <v>t-m</v>
          </cell>
        </row>
        <row r="166">
          <cell r="C166">
            <v>642.1</v>
          </cell>
          <cell r="D166">
            <v>642</v>
          </cell>
          <cell r="F166" t="str">
            <v>Apoyo elastomérico</v>
          </cell>
          <cell r="G166" t="str">
            <v>Un</v>
          </cell>
          <cell r="H166" t="str">
            <v>Un</v>
          </cell>
        </row>
        <row r="167">
          <cell r="C167">
            <v>642.20000000000005</v>
          </cell>
          <cell r="D167">
            <v>642</v>
          </cell>
          <cell r="F167" t="str">
            <v>Sello para juntas de puentes</v>
          </cell>
          <cell r="G167" t="str">
            <v>ml</v>
          </cell>
          <cell r="H167">
            <v>8342</v>
          </cell>
        </row>
        <row r="168">
          <cell r="C168">
            <v>643</v>
          </cell>
          <cell r="E168" t="str">
            <v>643P</v>
          </cell>
          <cell r="F168" t="str">
            <v>Suministro e instalación de juntas de dilatación</v>
          </cell>
          <cell r="G168" t="str">
            <v>ml</v>
          </cell>
          <cell r="H168" t="str">
            <v>ml</v>
          </cell>
        </row>
        <row r="169">
          <cell r="C169">
            <v>644</v>
          </cell>
          <cell r="E169" t="str">
            <v>644P</v>
          </cell>
          <cell r="F169" t="str">
            <v>Suministro e instalación de sellos para juntas de puentes</v>
          </cell>
          <cell r="G169" t="str">
            <v>ml</v>
          </cell>
          <cell r="H169">
            <v>8342</v>
          </cell>
        </row>
        <row r="170">
          <cell r="C170">
            <v>650.1</v>
          </cell>
          <cell r="D170">
            <v>650</v>
          </cell>
          <cell r="F170" t="str">
            <v>Diseño y fabricación de estructura metálica</v>
          </cell>
          <cell r="G170" t="str">
            <v>Kg</v>
          </cell>
          <cell r="H170" t="str">
            <v>Kg</v>
          </cell>
        </row>
        <row r="171">
          <cell r="C171">
            <v>650.20000000000005</v>
          </cell>
          <cell r="D171">
            <v>650</v>
          </cell>
          <cell r="F171" t="str">
            <v>Fabricación de la estructura metálica</v>
          </cell>
          <cell r="G171" t="str">
            <v>Kg</v>
          </cell>
          <cell r="H171" t="str">
            <v>Kg</v>
          </cell>
        </row>
        <row r="172">
          <cell r="C172">
            <v>650.29999999999995</v>
          </cell>
          <cell r="D172">
            <v>650</v>
          </cell>
          <cell r="F172" t="str">
            <v>Transporte de estructura metálica</v>
          </cell>
          <cell r="G172" t="str">
            <v>Kg</v>
          </cell>
          <cell r="H172" t="str">
            <v>Kg</v>
          </cell>
        </row>
        <row r="173">
          <cell r="C173">
            <v>650.4</v>
          </cell>
          <cell r="D173">
            <v>650</v>
          </cell>
          <cell r="F173" t="str">
            <v>Montaje y pintura de estructura metálica</v>
          </cell>
          <cell r="G173" t="str">
            <v>Kg</v>
          </cell>
          <cell r="H173" t="str">
            <v>Kg</v>
          </cell>
        </row>
        <row r="174">
          <cell r="C174">
            <v>660.1</v>
          </cell>
          <cell r="D174">
            <v>660</v>
          </cell>
          <cell r="F174" t="str">
            <v>Tubería de concreto simple de diámetro 450 mm</v>
          </cell>
          <cell r="G174" t="str">
            <v>ml</v>
          </cell>
          <cell r="H174" t="str">
            <v>ml</v>
          </cell>
        </row>
        <row r="175">
          <cell r="C175">
            <v>660.2</v>
          </cell>
          <cell r="D175">
            <v>660</v>
          </cell>
          <cell r="F175" t="str">
            <v>Tubería de concreto simple de diámetro 600 mm</v>
          </cell>
          <cell r="G175" t="str">
            <v>ml</v>
          </cell>
          <cell r="H175">
            <v>132715</v>
          </cell>
        </row>
        <row r="176">
          <cell r="C176">
            <v>660.3</v>
          </cell>
          <cell r="D176">
            <v>660</v>
          </cell>
          <cell r="F176" t="str">
            <v>Tubería de concreto simple de diámetro 750 mm</v>
          </cell>
          <cell r="G176" t="str">
            <v>ml</v>
          </cell>
          <cell r="H176" t="str">
            <v>ml</v>
          </cell>
        </row>
        <row r="177">
          <cell r="C177">
            <v>661</v>
          </cell>
          <cell r="D177">
            <v>661</v>
          </cell>
          <cell r="F177" t="str">
            <v>Tubería de concreto reforzado de 900 mm diámetro interior</v>
          </cell>
          <cell r="G177" t="str">
            <v>ml</v>
          </cell>
          <cell r="H177">
            <v>226838</v>
          </cell>
        </row>
        <row r="178">
          <cell r="C178">
            <v>662.1</v>
          </cell>
          <cell r="D178">
            <v>662</v>
          </cell>
          <cell r="F178" t="str">
            <v>Tubería corrugada de acero galvanizado de lámina calibre __ y diámetro __ mm</v>
          </cell>
          <cell r="G178" t="str">
            <v>ml</v>
          </cell>
          <cell r="H178" t="str">
            <v>ml</v>
          </cell>
        </row>
        <row r="179">
          <cell r="C179">
            <v>662.2</v>
          </cell>
          <cell r="D179">
            <v>662</v>
          </cell>
          <cell r="F179" t="str">
            <v>Tubería corrugada de acero con recubrimiento bituminoso de lámina calibre __ y diámetro __ mm</v>
          </cell>
          <cell r="G179" t="str">
            <v>ml</v>
          </cell>
          <cell r="H179" t="str">
            <v>ml</v>
          </cell>
        </row>
        <row r="180">
          <cell r="C180">
            <v>669.1</v>
          </cell>
          <cell r="E180" t="str">
            <v>669P</v>
          </cell>
          <cell r="F180" t="str">
            <v>Andenes de sección 2m de ancho x 0.12 m de espesor</v>
          </cell>
          <cell r="G180" t="str">
            <v>m2</v>
          </cell>
          <cell r="H180" t="str">
            <v>m2</v>
          </cell>
        </row>
        <row r="181">
          <cell r="C181">
            <v>670.1</v>
          </cell>
          <cell r="D181">
            <v>670</v>
          </cell>
          <cell r="F181" t="str">
            <v>Disipadores de energía y sedimentadores en gaviones</v>
          </cell>
          <cell r="G181" t="str">
            <v>m3</v>
          </cell>
          <cell r="H181" t="str">
            <v>m3</v>
          </cell>
        </row>
        <row r="182">
          <cell r="C182">
            <v>670.2</v>
          </cell>
          <cell r="D182">
            <v>670</v>
          </cell>
          <cell r="F182" t="str">
            <v>Disipadores de energía y sedimentadores en concreto ciclópeo</v>
          </cell>
          <cell r="G182" t="str">
            <v>m3</v>
          </cell>
          <cell r="H182" t="str">
            <v>m3</v>
          </cell>
        </row>
        <row r="183">
          <cell r="C183">
            <v>670.3</v>
          </cell>
          <cell r="D183">
            <v>670</v>
          </cell>
          <cell r="F183" t="str">
            <v>Disipadores de energía empotrado en muro</v>
          </cell>
          <cell r="G183" t="str">
            <v>Ml</v>
          </cell>
          <cell r="H183">
            <v>119719</v>
          </cell>
        </row>
        <row r="184">
          <cell r="C184">
            <v>671</v>
          </cell>
          <cell r="D184">
            <v>671</v>
          </cell>
          <cell r="F184" t="str">
            <v>Cunetas revestidas en concreto</v>
          </cell>
          <cell r="G184" t="str">
            <v>m3</v>
          </cell>
          <cell r="H184">
            <v>269566</v>
          </cell>
        </row>
        <row r="185">
          <cell r="C185" t="str">
            <v>671P.1</v>
          </cell>
          <cell r="D185">
            <v>671</v>
          </cell>
          <cell r="E185" t="str">
            <v>671P.1</v>
          </cell>
          <cell r="F185" t="str">
            <v>Cunetas revestidas en concreto</v>
          </cell>
          <cell r="G185" t="str">
            <v>m3</v>
          </cell>
          <cell r="H185">
            <v>343826</v>
          </cell>
        </row>
        <row r="186">
          <cell r="C186">
            <v>672</v>
          </cell>
          <cell r="D186">
            <v>672</v>
          </cell>
          <cell r="F186" t="str">
            <v>Bordillo</v>
          </cell>
          <cell r="G186" t="str">
            <v>ml</v>
          </cell>
          <cell r="H186" t="str">
            <v>ml</v>
          </cell>
        </row>
        <row r="187">
          <cell r="C187">
            <v>673</v>
          </cell>
          <cell r="D187">
            <v>673</v>
          </cell>
          <cell r="F187" t="str">
            <v>Material filtrante</v>
          </cell>
          <cell r="G187" t="str">
            <v>m3</v>
          </cell>
          <cell r="H187">
            <v>56507</v>
          </cell>
        </row>
        <row r="188">
          <cell r="C188">
            <v>673.1</v>
          </cell>
          <cell r="D188">
            <v>673</v>
          </cell>
          <cell r="E188" t="str">
            <v>673P</v>
          </cell>
          <cell r="F188" t="str">
            <v>Dren horizontal 0-10 m</v>
          </cell>
          <cell r="G188" t="str">
            <v>ml</v>
          </cell>
          <cell r="H188" t="str">
            <v>ml</v>
          </cell>
        </row>
        <row r="189">
          <cell r="C189">
            <v>673.2</v>
          </cell>
          <cell r="D189">
            <v>673</v>
          </cell>
          <cell r="E189" t="str">
            <v>673P</v>
          </cell>
          <cell r="F189" t="str">
            <v>Dren horizontal 0-30 m</v>
          </cell>
          <cell r="G189" t="str">
            <v>ml</v>
          </cell>
          <cell r="H189" t="str">
            <v>ml</v>
          </cell>
        </row>
        <row r="190">
          <cell r="C190">
            <v>673.3</v>
          </cell>
          <cell r="D190">
            <v>673</v>
          </cell>
          <cell r="E190" t="str">
            <v>673P-1</v>
          </cell>
          <cell r="F190" t="str">
            <v>Filtros geocompuestos Tipo Geodren o Pack drain</v>
          </cell>
          <cell r="G190" t="str">
            <v>ml</v>
          </cell>
          <cell r="H190" t="str">
            <v>ml</v>
          </cell>
        </row>
        <row r="191">
          <cell r="C191">
            <v>674.1</v>
          </cell>
          <cell r="E191" t="str">
            <v>674P</v>
          </cell>
          <cell r="F191" t="str">
            <v>Nivelación y reconstrucción de pozos de inspección</v>
          </cell>
          <cell r="G191" t="str">
            <v>Un</v>
          </cell>
          <cell r="H191" t="str">
            <v>Un</v>
          </cell>
        </row>
        <row r="192">
          <cell r="C192">
            <v>674.2</v>
          </cell>
          <cell r="E192" t="str">
            <v>674P</v>
          </cell>
          <cell r="F192" t="str">
            <v>Nivelación y reconstrucción de sumideros</v>
          </cell>
          <cell r="G192" t="str">
            <v>Un</v>
          </cell>
          <cell r="H192" t="str">
            <v>Un</v>
          </cell>
        </row>
        <row r="193">
          <cell r="C193">
            <v>674.3</v>
          </cell>
          <cell r="E193" t="str">
            <v>674P</v>
          </cell>
          <cell r="F193" t="str">
            <v>Nivelación y reconstrucción de cajas de válvulas de la E.A.A.B</v>
          </cell>
          <cell r="G193" t="str">
            <v>Un</v>
          </cell>
          <cell r="H193" t="str">
            <v>Un</v>
          </cell>
        </row>
        <row r="194">
          <cell r="C194">
            <v>674.4</v>
          </cell>
          <cell r="E194" t="str">
            <v>674P</v>
          </cell>
          <cell r="F194" t="str">
            <v>Nivelación y reconstrucción de cajas de energía de CODENSA</v>
          </cell>
          <cell r="G194" t="str">
            <v>Un</v>
          </cell>
          <cell r="H194" t="str">
            <v>Un</v>
          </cell>
        </row>
        <row r="195">
          <cell r="C195">
            <v>674.5</v>
          </cell>
          <cell r="E195" t="str">
            <v>674P</v>
          </cell>
          <cell r="F195" t="str">
            <v>Nivelación y reconstrucción de cajas de la ETB</v>
          </cell>
          <cell r="G195" t="str">
            <v>Un</v>
          </cell>
          <cell r="H195" t="str">
            <v>Un</v>
          </cell>
        </row>
        <row r="196">
          <cell r="C196">
            <v>675</v>
          </cell>
          <cell r="E196" t="str">
            <v>675P</v>
          </cell>
          <cell r="F196" t="str">
            <v>Caja de inspección para alumbrado público</v>
          </cell>
          <cell r="G196" t="str">
            <v>Un</v>
          </cell>
          <cell r="H196" t="str">
            <v>Un</v>
          </cell>
        </row>
        <row r="197">
          <cell r="C197">
            <v>678.1</v>
          </cell>
          <cell r="E197" t="str">
            <v>678P</v>
          </cell>
          <cell r="F197" t="str">
            <v>Suministro y colocación de ductos de PVC o similar</v>
          </cell>
          <cell r="G197" t="str">
            <v>ml</v>
          </cell>
          <cell r="H197">
            <v>24007</v>
          </cell>
        </row>
        <row r="198">
          <cell r="C198" t="str">
            <v>678P.1</v>
          </cell>
          <cell r="E198" t="str">
            <v>678P</v>
          </cell>
          <cell r="F198" t="str">
            <v>Suministro e instalación de drenes de PVC de 4" diam.</v>
          </cell>
          <cell r="G198" t="str">
            <v>Un</v>
          </cell>
          <cell r="H198">
            <v>32398</v>
          </cell>
        </row>
        <row r="199">
          <cell r="C199">
            <v>680.1</v>
          </cell>
          <cell r="D199">
            <v>680</v>
          </cell>
          <cell r="F199" t="str">
            <v>Escamas en concreto</v>
          </cell>
          <cell r="G199" t="str">
            <v>m2</v>
          </cell>
          <cell r="H199" t="str">
            <v>m2</v>
          </cell>
        </row>
        <row r="200">
          <cell r="C200">
            <v>680.2</v>
          </cell>
          <cell r="D200">
            <v>680</v>
          </cell>
          <cell r="F200" t="str">
            <v>Armadura galvanizada</v>
          </cell>
          <cell r="G200" t="str">
            <v>ml</v>
          </cell>
          <cell r="H200" t="str">
            <v>ml</v>
          </cell>
        </row>
        <row r="201">
          <cell r="C201">
            <v>680.3</v>
          </cell>
          <cell r="D201">
            <v>680</v>
          </cell>
          <cell r="F201" t="str">
            <v>Relleno granular para tierra armada</v>
          </cell>
          <cell r="G201" t="str">
            <v>m3</v>
          </cell>
          <cell r="H201" t="str">
            <v>m3</v>
          </cell>
        </row>
        <row r="202">
          <cell r="C202">
            <v>681.1</v>
          </cell>
          <cell r="D202">
            <v>681</v>
          </cell>
          <cell r="F202" t="str">
            <v>Gaviones</v>
          </cell>
          <cell r="G202" t="str">
            <v>m3</v>
          </cell>
          <cell r="H202">
            <v>83069</v>
          </cell>
        </row>
        <row r="203">
          <cell r="C203" t="str">
            <v>681.1</v>
          </cell>
          <cell r="D203">
            <v>681</v>
          </cell>
          <cell r="F203" t="str">
            <v>Gaviones incluye transporte especial.</v>
          </cell>
          <cell r="G203" t="str">
            <v>m3</v>
          </cell>
          <cell r="H203">
            <v>93816</v>
          </cell>
        </row>
        <row r="204">
          <cell r="C204">
            <v>682</v>
          </cell>
          <cell r="D204">
            <v>682</v>
          </cell>
          <cell r="F204" t="str">
            <v>Muro de contención de suelo reforzado con Geotextil</v>
          </cell>
          <cell r="G204" t="str">
            <v>m3</v>
          </cell>
          <cell r="H204" t="str">
            <v>m3</v>
          </cell>
          <cell r="J204" t="str">
            <v>No incluye Geotextil ni recubrimiento del muro</v>
          </cell>
        </row>
        <row r="205">
          <cell r="C205">
            <v>683</v>
          </cell>
          <cell r="E205" t="str">
            <v>683P</v>
          </cell>
          <cell r="F205" t="str">
            <v>Bolsacretos en concreto Clase F</v>
          </cell>
          <cell r="G205" t="str">
            <v>m3</v>
          </cell>
          <cell r="H205" t="str">
            <v>m3</v>
          </cell>
        </row>
        <row r="206">
          <cell r="C206">
            <v>683.1</v>
          </cell>
          <cell r="E206" t="str">
            <v>683P-1</v>
          </cell>
          <cell r="F206" t="str">
            <v>Bolsacretos en concreto Clase D</v>
          </cell>
          <cell r="G206" t="str">
            <v>Un</v>
          </cell>
        </row>
        <row r="207">
          <cell r="C207">
            <v>700.1</v>
          </cell>
          <cell r="E207" t="str">
            <v>700P.1</v>
          </cell>
          <cell r="F207" t="str">
            <v>Línea de demarcación acrilica</v>
          </cell>
          <cell r="G207" t="str">
            <v>ml</v>
          </cell>
          <cell r="H207">
            <v>720</v>
          </cell>
        </row>
        <row r="208">
          <cell r="C208">
            <v>700.1</v>
          </cell>
          <cell r="D208">
            <v>700</v>
          </cell>
          <cell r="E208" t="str">
            <v>700P.2</v>
          </cell>
          <cell r="F208" t="str">
            <v>Línea de demarcación termoplastica</v>
          </cell>
          <cell r="G208" t="str">
            <v>ml</v>
          </cell>
          <cell r="H208">
            <v>4060</v>
          </cell>
        </row>
        <row r="209">
          <cell r="C209">
            <v>700.2</v>
          </cell>
          <cell r="D209">
            <v>700</v>
          </cell>
          <cell r="E209" t="str">
            <v>700P.3</v>
          </cell>
          <cell r="F209" t="str">
            <v>Marca vial termoplastica</v>
          </cell>
          <cell r="G209" t="str">
            <v>m2</v>
          </cell>
          <cell r="H209">
            <v>40600</v>
          </cell>
        </row>
        <row r="210">
          <cell r="C210">
            <v>700.2</v>
          </cell>
          <cell r="E210" t="str">
            <v>700P.4</v>
          </cell>
          <cell r="F210" t="str">
            <v>Marca vial acrilica</v>
          </cell>
          <cell r="G210" t="str">
            <v>m2</v>
          </cell>
          <cell r="H210">
            <v>14800</v>
          </cell>
        </row>
        <row r="211">
          <cell r="C211">
            <v>700.3</v>
          </cell>
          <cell r="D211">
            <v>700</v>
          </cell>
          <cell r="E211" t="str">
            <v>700P</v>
          </cell>
          <cell r="F211" t="str">
            <v>Línea de demarcación sobre concreto rígido</v>
          </cell>
          <cell r="G211" t="str">
            <v>ml</v>
          </cell>
          <cell r="H211" t="str">
            <v>ml</v>
          </cell>
        </row>
        <row r="212">
          <cell r="C212">
            <v>701</v>
          </cell>
          <cell r="D212">
            <v>701</v>
          </cell>
          <cell r="F212" t="str">
            <v>Tacha reflectiva</v>
          </cell>
          <cell r="G212" t="str">
            <v>Un</v>
          </cell>
          <cell r="H212">
            <v>6982</v>
          </cell>
        </row>
        <row r="213">
          <cell r="C213">
            <v>710.1</v>
          </cell>
          <cell r="D213">
            <v>710</v>
          </cell>
          <cell r="F213" t="str">
            <v>Señal de tránsito grupo I</v>
          </cell>
          <cell r="G213" t="str">
            <v>Un</v>
          </cell>
          <cell r="H213">
            <v>167063</v>
          </cell>
        </row>
        <row r="214">
          <cell r="C214">
            <v>710.2</v>
          </cell>
          <cell r="D214">
            <v>710</v>
          </cell>
          <cell r="F214" t="str">
            <v>Señal de tránsito grupo II</v>
          </cell>
          <cell r="G214" t="str">
            <v>Un</v>
          </cell>
          <cell r="H214">
            <v>334126</v>
          </cell>
        </row>
        <row r="215">
          <cell r="C215">
            <v>710.3</v>
          </cell>
          <cell r="D215">
            <v>710</v>
          </cell>
          <cell r="F215" t="str">
            <v>Señal de tránsito grupo III</v>
          </cell>
          <cell r="G215" t="str">
            <v>Un</v>
          </cell>
          <cell r="H215" t="str">
            <v>Un</v>
          </cell>
        </row>
        <row r="216">
          <cell r="C216">
            <v>710.4</v>
          </cell>
          <cell r="D216">
            <v>710</v>
          </cell>
          <cell r="F216" t="str">
            <v>Señal de tránsito grupo IV</v>
          </cell>
          <cell r="G216" t="str">
            <v>Un</v>
          </cell>
          <cell r="H216" t="str">
            <v>Un</v>
          </cell>
        </row>
        <row r="217">
          <cell r="C217">
            <v>710.5</v>
          </cell>
          <cell r="D217">
            <v>710</v>
          </cell>
          <cell r="F217" t="str">
            <v>Señal de tránsito grupo V</v>
          </cell>
          <cell r="G217" t="str">
            <v>m2</v>
          </cell>
          <cell r="H217" t="str">
            <v>m2</v>
          </cell>
        </row>
        <row r="218">
          <cell r="C218">
            <v>710.6</v>
          </cell>
          <cell r="D218">
            <v>710</v>
          </cell>
          <cell r="E218" t="str">
            <v>710P</v>
          </cell>
          <cell r="F218" t="str">
            <v>Suministro e instalación de pasavías</v>
          </cell>
          <cell r="G218" t="str">
            <v>Un</v>
          </cell>
          <cell r="H218">
            <v>6000000</v>
          </cell>
        </row>
        <row r="219">
          <cell r="C219">
            <v>720</v>
          </cell>
          <cell r="D219">
            <v>720</v>
          </cell>
          <cell r="F219" t="str">
            <v>Poste de kilometraje</v>
          </cell>
          <cell r="G219" t="str">
            <v>Un</v>
          </cell>
          <cell r="H219">
            <v>161271</v>
          </cell>
        </row>
        <row r="220">
          <cell r="C220" t="str">
            <v>720P.1</v>
          </cell>
          <cell r="F220" t="str">
            <v>Mantenimiento postes de kilometraje</v>
          </cell>
          <cell r="G220" t="str">
            <v>Un</v>
          </cell>
          <cell r="H220">
            <v>26987</v>
          </cell>
        </row>
        <row r="221">
          <cell r="C221">
            <v>730.1</v>
          </cell>
          <cell r="D221">
            <v>730</v>
          </cell>
          <cell r="F221" t="str">
            <v>Defensa metálica</v>
          </cell>
          <cell r="G221" t="str">
            <v>ml</v>
          </cell>
          <cell r="H221">
            <v>67574</v>
          </cell>
        </row>
        <row r="222">
          <cell r="C222">
            <v>730.2</v>
          </cell>
          <cell r="D222">
            <v>730</v>
          </cell>
          <cell r="F222" t="str">
            <v>Sección final</v>
          </cell>
          <cell r="G222" t="str">
            <v>Un</v>
          </cell>
          <cell r="H222">
            <v>35959</v>
          </cell>
        </row>
        <row r="223">
          <cell r="C223">
            <v>730.3</v>
          </cell>
          <cell r="D223">
            <v>730</v>
          </cell>
          <cell r="F223" t="str">
            <v>Sección de tope</v>
          </cell>
          <cell r="G223" t="str">
            <v>Un</v>
          </cell>
          <cell r="H223" t="str">
            <v>Un</v>
          </cell>
        </row>
        <row r="224">
          <cell r="C224">
            <v>731</v>
          </cell>
          <cell r="E224" t="str">
            <v>731P</v>
          </cell>
          <cell r="F224" t="str">
            <v>Amortiguadores para defensa metálica</v>
          </cell>
          <cell r="G224" t="str">
            <v>Un</v>
          </cell>
          <cell r="H224">
            <v>3768</v>
          </cell>
        </row>
        <row r="225">
          <cell r="C225">
            <v>740</v>
          </cell>
          <cell r="D225">
            <v>740</v>
          </cell>
          <cell r="F225" t="str">
            <v>Captafaros</v>
          </cell>
          <cell r="G225" t="str">
            <v>Un</v>
          </cell>
          <cell r="H225">
            <v>6728</v>
          </cell>
        </row>
        <row r="226">
          <cell r="C226">
            <v>741</v>
          </cell>
          <cell r="E226" t="str">
            <v>741P</v>
          </cell>
          <cell r="F226" t="str">
            <v>Pintura de muros</v>
          </cell>
          <cell r="G226" t="str">
            <v>m2</v>
          </cell>
          <cell r="H226">
            <v>11341</v>
          </cell>
        </row>
        <row r="227">
          <cell r="C227">
            <v>741.1</v>
          </cell>
          <cell r="E227" t="str">
            <v>741P-1</v>
          </cell>
          <cell r="F227" t="str">
            <v>Pintura de muros</v>
          </cell>
          <cell r="G227" t="str">
            <v>m2</v>
          </cell>
          <cell r="H227" t="str">
            <v>m2</v>
          </cell>
        </row>
        <row r="228">
          <cell r="C228">
            <v>750</v>
          </cell>
          <cell r="E228" t="str">
            <v>750P</v>
          </cell>
          <cell r="F228" t="str">
            <v>Bandas sonoras reductoras de velocidad</v>
          </cell>
          <cell r="G228" t="str">
            <v>m2</v>
          </cell>
          <cell r="H228">
            <v>69121</v>
          </cell>
        </row>
        <row r="229">
          <cell r="C229">
            <v>800.1</v>
          </cell>
          <cell r="D229">
            <v>800</v>
          </cell>
          <cell r="F229" t="str">
            <v>Cerca de alambre de púas con postes de madera</v>
          </cell>
          <cell r="G229" t="str">
            <v>ml</v>
          </cell>
          <cell r="H229" t="str">
            <v>ml</v>
          </cell>
        </row>
        <row r="230">
          <cell r="C230">
            <v>800.2</v>
          </cell>
          <cell r="D230">
            <v>800</v>
          </cell>
          <cell r="F230" t="str">
            <v>Cerca de alambre de púas con postes de concreto</v>
          </cell>
          <cell r="G230" t="str">
            <v>ml</v>
          </cell>
          <cell r="H230" t="str">
            <v>ml</v>
          </cell>
        </row>
        <row r="231">
          <cell r="C231">
            <v>800.3</v>
          </cell>
          <cell r="D231">
            <v>800</v>
          </cell>
          <cell r="F231" t="str">
            <v>Cerca de malla con postes de madera</v>
          </cell>
          <cell r="G231" t="str">
            <v>ml</v>
          </cell>
          <cell r="H231" t="str">
            <v>ml</v>
          </cell>
        </row>
        <row r="232">
          <cell r="C232">
            <v>800.4</v>
          </cell>
          <cell r="D232">
            <v>800</v>
          </cell>
          <cell r="F232" t="str">
            <v>Cerca de malla con postes de concreto</v>
          </cell>
          <cell r="G232" t="str">
            <v>ml</v>
          </cell>
          <cell r="H232" t="str">
            <v>ml</v>
          </cell>
        </row>
        <row r="233">
          <cell r="C233">
            <v>810.1</v>
          </cell>
          <cell r="D233">
            <v>810</v>
          </cell>
          <cell r="F233" t="str">
            <v>Empradización de taludes con bloques de césped</v>
          </cell>
          <cell r="G233" t="str">
            <v>m2</v>
          </cell>
          <cell r="H233">
            <v>3561</v>
          </cell>
          <cell r="J233" t="str">
            <v>No incluye transporte de materiales</v>
          </cell>
        </row>
        <row r="234">
          <cell r="C234">
            <v>810.2</v>
          </cell>
          <cell r="D234">
            <v>810</v>
          </cell>
          <cell r="F234" t="str">
            <v>Empradización de taludes con tierra orgánica y semillas</v>
          </cell>
          <cell r="G234" t="str">
            <v>m2</v>
          </cell>
          <cell r="H234">
            <v>6600</v>
          </cell>
          <cell r="J234" t="str">
            <v>No incluye transporte de materiales</v>
          </cell>
        </row>
        <row r="235">
          <cell r="C235">
            <v>810.3</v>
          </cell>
          <cell r="D235">
            <v>810</v>
          </cell>
          <cell r="E235" t="str">
            <v>810P</v>
          </cell>
          <cell r="F235" t="str">
            <v>Empradización de taludes con bloques de césped</v>
          </cell>
          <cell r="G235" t="str">
            <v>m2</v>
          </cell>
          <cell r="H235" t="str">
            <v>m2</v>
          </cell>
          <cell r="J235" t="str">
            <v>Incluye transporte de materiales</v>
          </cell>
        </row>
        <row r="236">
          <cell r="C236">
            <v>810.4</v>
          </cell>
          <cell r="D236">
            <v>810</v>
          </cell>
          <cell r="E236" t="str">
            <v>810P</v>
          </cell>
          <cell r="F236" t="str">
            <v>Empradización de taludes con tierra orgánica y semillas</v>
          </cell>
          <cell r="G236" t="str">
            <v>m2</v>
          </cell>
          <cell r="H236" t="str">
            <v>m2</v>
          </cell>
          <cell r="J236" t="str">
            <v>Incluye transporte de materiales</v>
          </cell>
        </row>
        <row r="237">
          <cell r="C237">
            <v>810.5</v>
          </cell>
          <cell r="D237">
            <v>810</v>
          </cell>
          <cell r="F237" t="str">
            <v>Revegetalizacion de taludes con vetivert</v>
          </cell>
          <cell r="G237" t="str">
            <v>m2</v>
          </cell>
          <cell r="H237">
            <v>5600</v>
          </cell>
        </row>
        <row r="238">
          <cell r="C238">
            <v>820.1</v>
          </cell>
          <cell r="D238">
            <v>820</v>
          </cell>
          <cell r="F238" t="str">
            <v>Geotextil</v>
          </cell>
          <cell r="G238" t="str">
            <v>m2</v>
          </cell>
          <cell r="H238">
            <v>3590</v>
          </cell>
        </row>
        <row r="239">
          <cell r="C239">
            <v>820.2</v>
          </cell>
          <cell r="D239">
            <v>820</v>
          </cell>
          <cell r="F239" t="str">
            <v>Geotextil para refuerzo del pavimento</v>
          </cell>
          <cell r="G239" t="str">
            <v>m2</v>
          </cell>
          <cell r="H239" t="str">
            <v>m2</v>
          </cell>
        </row>
        <row r="240">
          <cell r="C240">
            <v>830</v>
          </cell>
          <cell r="E240" t="str">
            <v>830P</v>
          </cell>
          <cell r="F240" t="str">
            <v>Limpieza de bermas, incluye cargue y retiro del material sobrante</v>
          </cell>
          <cell r="G240" t="str">
            <v>m2</v>
          </cell>
          <cell r="H240" t="str">
            <v>m2</v>
          </cell>
        </row>
        <row r="241">
          <cell r="C241" t="str">
            <v>830P.1</v>
          </cell>
          <cell r="D241">
            <v>830</v>
          </cell>
          <cell r="E241" t="str">
            <v>830P.1</v>
          </cell>
          <cell r="F241" t="str">
            <v>Limpieza de cajon, incluye cargue y retiro del material.</v>
          </cell>
          <cell r="G241" t="str">
            <v>m3</v>
          </cell>
          <cell r="H241">
            <v>12831</v>
          </cell>
        </row>
        <row r="242">
          <cell r="C242">
            <v>900.1</v>
          </cell>
          <cell r="D242">
            <v>900</v>
          </cell>
          <cell r="F242" t="str">
            <v>Transporte de materiales provenientes de excavación de la explanación, canales y préstamos, entre 100m y 1000m</v>
          </cell>
          <cell r="G242" t="str">
            <v>m³-E</v>
          </cell>
          <cell r="H242" t="str">
            <v>m³-E</v>
          </cell>
        </row>
        <row r="243">
          <cell r="C243">
            <v>900.2</v>
          </cell>
          <cell r="D243">
            <v>900</v>
          </cell>
          <cell r="F243" t="str">
            <v>Transporte de materiales provenientes de la excavación de la explanación, canales y préstamos para distancias mayores de 1000m</v>
          </cell>
          <cell r="G243" t="str">
            <v>m³-km</v>
          </cell>
          <cell r="H243" t="str">
            <v>m³-km</v>
          </cell>
        </row>
        <row r="244">
          <cell r="C244">
            <v>900.3</v>
          </cell>
          <cell r="D244">
            <v>900</v>
          </cell>
          <cell r="F244" t="str">
            <v>Transporte de materiales provenientes de derrumbes</v>
          </cell>
          <cell r="G244" t="str">
            <v>m³-km</v>
          </cell>
          <cell r="H244" t="str">
            <v>m³-km</v>
          </cell>
        </row>
        <row r="245">
          <cell r="C245">
            <v>1000.1</v>
          </cell>
          <cell r="E245" t="str">
            <v>1000P</v>
          </cell>
          <cell r="F245" t="str">
            <v>Retroexcavadora sobre orugas de capacidad mínima 1.5 yardas cúbicas</v>
          </cell>
          <cell r="G245" t="str">
            <v>H-maq</v>
          </cell>
          <cell r="H245" t="str">
            <v>H-maq</v>
          </cell>
        </row>
        <row r="246">
          <cell r="C246">
            <v>1000.2</v>
          </cell>
          <cell r="E246" t="str">
            <v>1000P.2</v>
          </cell>
          <cell r="F246" t="str">
            <v>Desmonte programado de rocas y material de derrumbe</v>
          </cell>
          <cell r="G246" t="str">
            <v>m3</v>
          </cell>
          <cell r="H246">
            <v>17488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>
        <row r="4">
          <cell r="C4">
            <v>17488</v>
          </cell>
        </row>
      </sheetData>
      <sheetData sheetId="203" refreshError="1"/>
      <sheetData sheetId="204" refreshError="1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 0"/>
      <sheetName val="PR 1"/>
      <sheetName val="PR 2"/>
      <sheetName val="PR 3"/>
      <sheetName val="PR 4"/>
      <sheetName val="PR 5"/>
      <sheetName val="PR 6"/>
      <sheetName val="PR 7"/>
      <sheetName val="PR 8"/>
      <sheetName val="PR 9"/>
      <sheetName val="PR 10"/>
      <sheetName val="PR 11"/>
      <sheetName val="PR 12"/>
      <sheetName val="PR 13"/>
      <sheetName val="PR 14"/>
      <sheetName val="PR 15"/>
      <sheetName val="PR 16"/>
      <sheetName val="PR 17"/>
      <sheetName val="PR18"/>
      <sheetName val="PR 19"/>
      <sheetName val="PR 20"/>
      <sheetName val="PR 21"/>
      <sheetName val="PR 22"/>
      <sheetName val="PR 23"/>
      <sheetName val="PR 24"/>
      <sheetName val="PR 25"/>
      <sheetName val="PR 26"/>
      <sheetName val="PR 27"/>
      <sheetName val="PR 28"/>
      <sheetName val="PR 29"/>
      <sheetName val="PR 30"/>
      <sheetName val="PR 31"/>
      <sheetName val="PR 32"/>
      <sheetName val="PR 33"/>
      <sheetName val="PR 34"/>
      <sheetName val="PR 35"/>
      <sheetName val="PR 36"/>
      <sheetName val="PR 37"/>
      <sheetName val="PR38"/>
      <sheetName val="PR 39"/>
      <sheetName val="PR 40"/>
      <sheetName val="PR 41"/>
      <sheetName val="PR 42"/>
      <sheetName val="PR 43"/>
      <sheetName val="PR 44"/>
      <sheetName val="PR 45"/>
      <sheetName val="PR 46"/>
      <sheetName val="PR 47"/>
      <sheetName val="PR 48"/>
      <sheetName val="PR 49"/>
      <sheetName val="Cuadro Estado"/>
      <sheetName val="items"/>
      <sheetName val="2103mar "/>
      <sheetName val="A. P. U."/>
      <sheetName val="Insumos"/>
      <sheetName val="TRAYECTO 1"/>
      <sheetName val="PR_1"/>
      <sheetName val="Itemes Renovación"/>
      <sheetName val="FECHAS DE CORTE"/>
      <sheetName val="Informacion General"/>
      <sheetName val="FIBRA ÓPTICA"/>
      <sheetName val="TARIFAS"/>
      <sheetName val="Personalizar"/>
      <sheetName val="Equipo"/>
      <sheetName val="materiales"/>
      <sheetName val="otros"/>
      <sheetName val="Formulas"/>
      <sheetName val="INDICE"/>
      <sheetName val="DISTANCIA"/>
      <sheetName val="PERSONAL"/>
      <sheetName val="PR_0"/>
      <sheetName val="PR_2"/>
      <sheetName val="PR_3"/>
      <sheetName val="PR_4"/>
      <sheetName val="PR_5"/>
      <sheetName val="PR_6"/>
      <sheetName val="PR_7"/>
      <sheetName val="PR_8"/>
      <sheetName val="PR_9"/>
      <sheetName val="PR_10"/>
      <sheetName val="PR_11"/>
      <sheetName val="PR_12"/>
      <sheetName val="PR_13"/>
      <sheetName val="PR_14"/>
      <sheetName val="PR_15"/>
      <sheetName val="PR_16"/>
      <sheetName val="PR_17"/>
      <sheetName val="PR_19"/>
      <sheetName val="PR_20"/>
      <sheetName val="PR_21"/>
      <sheetName val="PR_22"/>
      <sheetName val="PR_23"/>
      <sheetName val="PR_24"/>
      <sheetName val="PR_25"/>
      <sheetName val="PR_26"/>
      <sheetName val="PR_27"/>
      <sheetName val="PR_28"/>
      <sheetName val="PR_29"/>
      <sheetName val="PR_30"/>
      <sheetName val="PR_31"/>
      <sheetName val="PR_32"/>
      <sheetName val="PR_33"/>
      <sheetName val="PR_34"/>
      <sheetName val="PR_35"/>
      <sheetName val="PR_36"/>
      <sheetName val="PR_37"/>
      <sheetName val="PR_39"/>
      <sheetName val="PR_40"/>
      <sheetName val="PR_41"/>
      <sheetName val="PR_42"/>
      <sheetName val="PR_43"/>
      <sheetName val="PR_44"/>
      <sheetName val="PR_45"/>
      <sheetName val="PR_46"/>
      <sheetName val="PR_47"/>
      <sheetName val="PR_48"/>
      <sheetName val="PR_49"/>
      <sheetName val="Cuadro_Estado"/>
      <sheetName val="PR_01"/>
      <sheetName val="PR_18"/>
      <sheetName val="PR_210"/>
      <sheetName val="PR_38"/>
      <sheetName val="PR_410"/>
      <sheetName val="PR_51"/>
      <sheetName val="PR_61"/>
      <sheetName val="PR_71"/>
      <sheetName val="PR_81"/>
      <sheetName val="PR_91"/>
      <sheetName val="PR_101"/>
      <sheetName val="PR_111"/>
      <sheetName val="PR_121"/>
      <sheetName val="PR_131"/>
      <sheetName val="PR_141"/>
      <sheetName val="PR_151"/>
      <sheetName val="PR_161"/>
      <sheetName val="PR_171"/>
      <sheetName val="PR_191"/>
      <sheetName val="PR_201"/>
      <sheetName val="PR_211"/>
      <sheetName val="PR_221"/>
      <sheetName val="PR_231"/>
      <sheetName val="PR_241"/>
      <sheetName val="PR_251"/>
      <sheetName val="PR_261"/>
      <sheetName val="PR_271"/>
      <sheetName val="PR_281"/>
      <sheetName val="PR_291"/>
      <sheetName val="PR_301"/>
      <sheetName val="PR_311"/>
      <sheetName val="PR_321"/>
      <sheetName val="PR_331"/>
      <sheetName val="PR_341"/>
      <sheetName val="PR_351"/>
      <sheetName val="PR_361"/>
      <sheetName val="PR_371"/>
      <sheetName val="PR_391"/>
      <sheetName val="PR_401"/>
      <sheetName val="PR_411"/>
      <sheetName val="PR_421"/>
      <sheetName val="PR_431"/>
      <sheetName val="PR_441"/>
      <sheetName val="PR_451"/>
      <sheetName val="PR_461"/>
      <sheetName val="PR_471"/>
      <sheetName val="PR_481"/>
      <sheetName val="PR_491"/>
      <sheetName val="Cuadro_Estado1"/>
      <sheetName val="PR_02"/>
      <sheetName val="PR_110"/>
      <sheetName val="PR_212"/>
      <sheetName val="PR_310"/>
      <sheetName val="PR_412"/>
      <sheetName val="PR_52"/>
      <sheetName val="PR_62"/>
      <sheetName val="PR_72"/>
      <sheetName val="PR_82"/>
      <sheetName val="PR_92"/>
      <sheetName val="PR_102"/>
      <sheetName val="PR_112"/>
      <sheetName val="PR_122"/>
      <sheetName val="PR_132"/>
      <sheetName val="PR_142"/>
      <sheetName val="PR_152"/>
      <sheetName val="PR_162"/>
      <sheetName val="PR_172"/>
      <sheetName val="PR_192"/>
      <sheetName val="PR_202"/>
      <sheetName val="PR_213"/>
      <sheetName val="PR_222"/>
      <sheetName val="PR_232"/>
      <sheetName val="PR_242"/>
      <sheetName val="PR_252"/>
      <sheetName val="PR_262"/>
      <sheetName val="PR_272"/>
      <sheetName val="PR_282"/>
      <sheetName val="PR_292"/>
      <sheetName val="PR_302"/>
      <sheetName val="PR_312"/>
      <sheetName val="PR_322"/>
      <sheetName val="PR_332"/>
      <sheetName val="PR_342"/>
      <sheetName val="PR_352"/>
      <sheetName val="PR_362"/>
      <sheetName val="PR_372"/>
      <sheetName val="PR_392"/>
      <sheetName val="PR_402"/>
      <sheetName val="PR_413"/>
      <sheetName val="PR_422"/>
      <sheetName val="PR_432"/>
      <sheetName val="PR_442"/>
      <sheetName val="PR_452"/>
      <sheetName val="PR_462"/>
      <sheetName val="PR_472"/>
      <sheetName val="PR_482"/>
      <sheetName val="PR_492"/>
      <sheetName val="Cuadro_Estado2"/>
      <sheetName val="2103mar%20.xls"/>
      <sheetName val="2103mar_"/>
      <sheetName val="A__P__U_"/>
      <sheetName val="TRAYECTO_1"/>
      <sheetName val="2103mar_1"/>
      <sheetName val="A__P__U_1"/>
      <sheetName val="TRAYECTO_11"/>
      <sheetName val="ELECTRICO"/>
      <sheetName val="Vuelta"/>
      <sheetName val="Análisis de precios"/>
      <sheetName val="Hoja1"/>
      <sheetName val="BASE"/>
      <sheetName val="1_Preliminares"/>
      <sheetName val="M.Obra"/>
      <sheetName val="PARA INFORME"/>
      <sheetName val="días habiles 2015"/>
      <sheetName val="INS"/>
      <sheetName val="Ppto"/>
      <sheetName val="Plan auditoría"/>
      <sheetName val="ManoDeObra"/>
      <sheetName val="PR_04"/>
      <sheetName val="PR_115"/>
      <sheetName val="PR_216"/>
      <sheetName val="PR_315"/>
      <sheetName val="PR_416"/>
      <sheetName val="PR_54"/>
      <sheetName val="PR_64"/>
      <sheetName val="PR_74"/>
      <sheetName val="PR_84"/>
      <sheetName val="PR_94"/>
      <sheetName val="PR_104"/>
      <sheetName val="PR_116"/>
      <sheetName val="PR_124"/>
      <sheetName val="PR_134"/>
      <sheetName val="PR_144"/>
      <sheetName val="PR_154"/>
      <sheetName val="PR_164"/>
      <sheetName val="PR_174"/>
      <sheetName val="PR_194"/>
      <sheetName val="PR_204"/>
      <sheetName val="PR_217"/>
      <sheetName val="PR_224"/>
      <sheetName val="PR_234"/>
      <sheetName val="PR_244"/>
      <sheetName val="PR_254"/>
      <sheetName val="PR_264"/>
      <sheetName val="PR_274"/>
      <sheetName val="PR_284"/>
      <sheetName val="PR_294"/>
      <sheetName val="PR_304"/>
      <sheetName val="PR_316"/>
      <sheetName val="PR_324"/>
      <sheetName val="PR_334"/>
      <sheetName val="PR_344"/>
      <sheetName val="PR_354"/>
      <sheetName val="PR_364"/>
      <sheetName val="PR_374"/>
      <sheetName val="PR_394"/>
      <sheetName val="PR_404"/>
      <sheetName val="PR_417"/>
      <sheetName val="PR_424"/>
      <sheetName val="PR_434"/>
      <sheetName val="PR_444"/>
      <sheetName val="PR_454"/>
      <sheetName val="PR_464"/>
      <sheetName val="PR_474"/>
      <sheetName val="PR_484"/>
      <sheetName val="PR_494"/>
      <sheetName val="Cuadro_Estado4"/>
      <sheetName val="2103mar_4"/>
      <sheetName val="A__P__U_4"/>
      <sheetName val="TRAYECTO_14"/>
      <sheetName val="2103mar_2"/>
      <sheetName val="A__P__U_2"/>
      <sheetName val="TRAYECTO_12"/>
      <sheetName val="PR_03"/>
      <sheetName val="PR_113"/>
      <sheetName val="PR_214"/>
      <sheetName val="PR_313"/>
      <sheetName val="PR_414"/>
      <sheetName val="PR_53"/>
      <sheetName val="PR_63"/>
      <sheetName val="PR_73"/>
      <sheetName val="PR_83"/>
      <sheetName val="PR_93"/>
      <sheetName val="PR_103"/>
      <sheetName val="PR_114"/>
      <sheetName val="PR_123"/>
      <sheetName val="PR_133"/>
      <sheetName val="PR_143"/>
      <sheetName val="PR_153"/>
      <sheetName val="PR_163"/>
      <sheetName val="PR_173"/>
      <sheetName val="PR_193"/>
      <sheetName val="PR_203"/>
      <sheetName val="PR_215"/>
      <sheetName val="PR_223"/>
      <sheetName val="PR_233"/>
      <sheetName val="PR_243"/>
      <sheetName val="PR_253"/>
      <sheetName val="PR_263"/>
      <sheetName val="PR_273"/>
      <sheetName val="PR_283"/>
      <sheetName val="PR_293"/>
      <sheetName val="PR_303"/>
      <sheetName val="PR_314"/>
      <sheetName val="PR_323"/>
      <sheetName val="PR_333"/>
      <sheetName val="PR_343"/>
      <sheetName val="PR_353"/>
      <sheetName val="PR_363"/>
      <sheetName val="PR_373"/>
      <sheetName val="PR_393"/>
      <sheetName val="PR_403"/>
      <sheetName val="PR_415"/>
      <sheetName val="PR_423"/>
      <sheetName val="PR_433"/>
      <sheetName val="PR_443"/>
      <sheetName val="PR_453"/>
      <sheetName val="PR_463"/>
      <sheetName val="PR_473"/>
      <sheetName val="PR_483"/>
      <sheetName val="PR_493"/>
      <sheetName val="Cuadro_Estado3"/>
      <sheetName val="2103mar_3"/>
      <sheetName val="A__P__U_3"/>
      <sheetName val="TRAYECTO_13"/>
      <sheetName val="UNITARIOS"/>
      <sheetName val="INV"/>
      <sheetName val="AASHTO"/>
      <sheetName val="PR_08"/>
      <sheetName val="PR_128"/>
      <sheetName val="PR_229"/>
      <sheetName val="PR_328"/>
      <sheetName val="PR_429"/>
      <sheetName val="PR_58"/>
      <sheetName val="PR_68"/>
      <sheetName val="PR_78"/>
      <sheetName val="PR_88"/>
      <sheetName val="PR_98"/>
      <sheetName val="PR_108"/>
      <sheetName val="PR_1112"/>
      <sheetName val="PR_129"/>
      <sheetName val="PR_138"/>
      <sheetName val="PR_148"/>
      <sheetName val="PR_158"/>
      <sheetName val="PR_168"/>
      <sheetName val="PR_178"/>
      <sheetName val="PR_198"/>
      <sheetName val="PR_208"/>
      <sheetName val="PR_2112"/>
      <sheetName val="PR_2210"/>
      <sheetName val="PR_238"/>
      <sheetName val="PR_248"/>
      <sheetName val="PR_258"/>
      <sheetName val="PR_268"/>
      <sheetName val="PR_278"/>
      <sheetName val="PR_288"/>
      <sheetName val="PR_298"/>
      <sheetName val="PR_308"/>
      <sheetName val="PR_3112"/>
      <sheetName val="PR_329"/>
      <sheetName val="PR_338"/>
      <sheetName val="PR_348"/>
      <sheetName val="PR_358"/>
      <sheetName val="PR_368"/>
      <sheetName val="PR_378"/>
      <sheetName val="PR_398"/>
      <sheetName val="PR_408"/>
      <sheetName val="PR_4112"/>
      <sheetName val="PR_4210"/>
      <sheetName val="PR_438"/>
      <sheetName val="PR_448"/>
      <sheetName val="PR_458"/>
      <sheetName val="PR_468"/>
      <sheetName val="PR_478"/>
      <sheetName val="PR_488"/>
      <sheetName val="PR_498"/>
      <sheetName val="Cuadro_Estado8"/>
      <sheetName val="2103mar_8"/>
      <sheetName val="A__P__U_8"/>
      <sheetName val="TRAYECTO_18"/>
      <sheetName val="Itemes_Renovación3"/>
      <sheetName val="FECHAS_DE_CORTE3"/>
      <sheetName val="Informacion_General3"/>
      <sheetName val="FIBRA_ÓPTICA3"/>
      <sheetName val="2103mar%20_xls3"/>
      <sheetName val="Análisis_de_precios3"/>
      <sheetName val="M_Obra3"/>
      <sheetName val="PR_05"/>
      <sheetName val="PR_117"/>
      <sheetName val="PR_218"/>
      <sheetName val="PR_317"/>
      <sheetName val="PR_418"/>
      <sheetName val="PR_55"/>
      <sheetName val="PR_65"/>
      <sheetName val="PR_75"/>
      <sheetName val="PR_85"/>
      <sheetName val="PR_95"/>
      <sheetName val="PR_105"/>
      <sheetName val="PR_118"/>
      <sheetName val="PR_125"/>
      <sheetName val="PR_135"/>
      <sheetName val="PR_145"/>
      <sheetName val="PR_155"/>
      <sheetName val="PR_165"/>
      <sheetName val="PR_175"/>
      <sheetName val="PR_195"/>
      <sheetName val="PR_205"/>
      <sheetName val="PR_219"/>
      <sheetName val="PR_225"/>
      <sheetName val="PR_235"/>
      <sheetName val="PR_245"/>
      <sheetName val="PR_255"/>
      <sheetName val="PR_265"/>
      <sheetName val="PR_275"/>
      <sheetName val="PR_285"/>
      <sheetName val="PR_295"/>
      <sheetName val="PR_305"/>
      <sheetName val="PR_318"/>
      <sheetName val="PR_325"/>
      <sheetName val="PR_335"/>
      <sheetName val="PR_345"/>
      <sheetName val="PR_355"/>
      <sheetName val="PR_365"/>
      <sheetName val="PR_375"/>
      <sheetName val="PR_395"/>
      <sheetName val="PR_405"/>
      <sheetName val="PR_419"/>
      <sheetName val="PR_425"/>
      <sheetName val="PR_435"/>
      <sheetName val="PR_445"/>
      <sheetName val="PR_455"/>
      <sheetName val="PR_465"/>
      <sheetName val="PR_475"/>
      <sheetName val="PR_485"/>
      <sheetName val="PR_495"/>
      <sheetName val="Cuadro_Estado5"/>
      <sheetName val="2103mar_5"/>
      <sheetName val="A__P__U_5"/>
      <sheetName val="TRAYECTO_15"/>
      <sheetName val="Itemes_Renovación"/>
      <sheetName val="FECHAS_DE_CORTE"/>
      <sheetName val="Informacion_General"/>
      <sheetName val="FIBRA_ÓPTICA"/>
      <sheetName val="2103mar%20_xls"/>
      <sheetName val="Análisis_de_precios"/>
      <sheetName val="M_Obra"/>
      <sheetName val="PR_07"/>
      <sheetName val="PR_120"/>
      <sheetName val="PR_227"/>
      <sheetName val="PR_320"/>
      <sheetName val="PR_427"/>
      <sheetName val="PR_57"/>
      <sheetName val="PR_67"/>
      <sheetName val="PR_77"/>
      <sheetName val="PR_87"/>
      <sheetName val="PR_97"/>
      <sheetName val="PR_107"/>
      <sheetName val="PR_1111"/>
      <sheetName val="PR_127"/>
      <sheetName val="PR_137"/>
      <sheetName val="PR_147"/>
      <sheetName val="PR_157"/>
      <sheetName val="PR_167"/>
      <sheetName val="PR_177"/>
      <sheetName val="PR_197"/>
      <sheetName val="PR_207"/>
      <sheetName val="PR_2111"/>
      <sheetName val="PR_228"/>
      <sheetName val="PR_237"/>
      <sheetName val="PR_247"/>
      <sheetName val="PR_257"/>
      <sheetName val="PR_267"/>
      <sheetName val="PR_277"/>
      <sheetName val="PR_287"/>
      <sheetName val="PR_297"/>
      <sheetName val="PR_307"/>
      <sheetName val="PR_3111"/>
      <sheetName val="PR_327"/>
      <sheetName val="PR_337"/>
      <sheetName val="PR_347"/>
      <sheetName val="PR_357"/>
      <sheetName val="PR_367"/>
      <sheetName val="PR_377"/>
      <sheetName val="PR_397"/>
      <sheetName val="PR_407"/>
      <sheetName val="PR_4111"/>
      <sheetName val="PR_428"/>
      <sheetName val="PR_437"/>
      <sheetName val="PR_447"/>
      <sheetName val="PR_457"/>
      <sheetName val="PR_467"/>
      <sheetName val="PR_477"/>
      <sheetName val="PR_487"/>
      <sheetName val="PR_497"/>
      <sheetName val="Cuadro_Estado7"/>
      <sheetName val="2103mar_7"/>
      <sheetName val="A__P__U_7"/>
      <sheetName val="TRAYECTO_17"/>
      <sheetName val="Itemes_Renovación2"/>
      <sheetName val="FECHAS_DE_CORTE2"/>
      <sheetName val="Informacion_General2"/>
      <sheetName val="FIBRA_ÓPTICA2"/>
      <sheetName val="2103mar%20_xls2"/>
      <sheetName val="Análisis_de_precios2"/>
      <sheetName val="M_Obra2"/>
      <sheetName val="PR_06"/>
      <sheetName val="PR_119"/>
      <sheetName val="PR_220"/>
      <sheetName val="PR_319"/>
      <sheetName val="PR_420"/>
      <sheetName val="PR_56"/>
      <sheetName val="PR_66"/>
      <sheetName val="PR_76"/>
      <sheetName val="PR_86"/>
      <sheetName val="PR_96"/>
      <sheetName val="PR_106"/>
      <sheetName val="PR_1110"/>
      <sheetName val="PR_126"/>
      <sheetName val="PR_136"/>
      <sheetName val="PR_146"/>
      <sheetName val="PR_156"/>
      <sheetName val="PR_166"/>
      <sheetName val="PR_176"/>
      <sheetName val="PR_196"/>
      <sheetName val="PR_206"/>
      <sheetName val="PR_2110"/>
      <sheetName val="PR_226"/>
      <sheetName val="PR_236"/>
      <sheetName val="PR_246"/>
      <sheetName val="PR_256"/>
      <sheetName val="PR_266"/>
      <sheetName val="PR_276"/>
      <sheetName val="PR_286"/>
      <sheetName val="PR_296"/>
      <sheetName val="PR_306"/>
      <sheetName val="PR_3110"/>
      <sheetName val="PR_326"/>
      <sheetName val="PR_336"/>
      <sheetName val="PR_346"/>
      <sheetName val="PR_356"/>
      <sheetName val="PR_366"/>
      <sheetName val="PR_376"/>
      <sheetName val="PR_396"/>
      <sheetName val="PR_406"/>
      <sheetName val="PR_4110"/>
      <sheetName val="PR_426"/>
      <sheetName val="PR_436"/>
      <sheetName val="PR_446"/>
      <sheetName val="PR_456"/>
      <sheetName val="PR_466"/>
      <sheetName val="PR_476"/>
      <sheetName val="PR_486"/>
      <sheetName val="PR_496"/>
      <sheetName val="Cuadro_Estado6"/>
      <sheetName val="2103mar_6"/>
      <sheetName val="A__P__U_6"/>
      <sheetName val="TRAYECTO_16"/>
      <sheetName val="Itemes_Renovación1"/>
      <sheetName val="FECHAS_DE_CORTE1"/>
      <sheetName val="Informacion_General1"/>
      <sheetName val="FIBRA_ÓPTICA1"/>
      <sheetName val="2103mar%20_xls1"/>
      <sheetName val="Análisis_de_precios1"/>
      <sheetName val="M_Obra1"/>
      <sheetName val="PR_09"/>
      <sheetName val="PR_130"/>
      <sheetName val="PR_230"/>
      <sheetName val="PR_330"/>
      <sheetName val="PR_430"/>
      <sheetName val="PR_59"/>
      <sheetName val="PR_69"/>
      <sheetName val="PR_79"/>
      <sheetName val="PR_89"/>
      <sheetName val="PR_99"/>
      <sheetName val="PR_109"/>
      <sheetName val="PR_1113"/>
      <sheetName val="PR_1210"/>
      <sheetName val="PR_139"/>
      <sheetName val="PR_149"/>
      <sheetName val="PR_159"/>
      <sheetName val="PR_169"/>
      <sheetName val="PR_179"/>
      <sheetName val="PR_199"/>
      <sheetName val="PR_209"/>
      <sheetName val="PR_2113"/>
      <sheetName val="PR_2211"/>
      <sheetName val="PR_239"/>
      <sheetName val="PR_249"/>
      <sheetName val="PR_259"/>
      <sheetName val="PR_269"/>
      <sheetName val="PR_279"/>
      <sheetName val="PR_289"/>
      <sheetName val="PR_299"/>
      <sheetName val="PR_309"/>
      <sheetName val="PR_3113"/>
      <sheetName val="PR_3210"/>
      <sheetName val="PR_339"/>
      <sheetName val="PR_349"/>
      <sheetName val="PR_359"/>
      <sheetName val="PR_369"/>
      <sheetName val="PR_379"/>
      <sheetName val="PR_399"/>
      <sheetName val="PR_409"/>
      <sheetName val="PR_4113"/>
      <sheetName val="PR_4211"/>
      <sheetName val="PR_439"/>
      <sheetName val="PR_449"/>
      <sheetName val="PR_459"/>
      <sheetName val="PR_469"/>
      <sheetName val="PR_479"/>
      <sheetName val="PR_489"/>
      <sheetName val="PR_499"/>
      <sheetName val="Cuadro_Estado9"/>
      <sheetName val="2103mar_9"/>
      <sheetName val="A__P__U_9"/>
      <sheetName val="TRAYECTO_19"/>
      <sheetName val="Itemes_Renovación4"/>
      <sheetName val="FECHAS_DE_CORTE4"/>
      <sheetName val="Informacion_General4"/>
      <sheetName val="FIBRA_ÓPTICA4"/>
      <sheetName val="2103mar%20_xls4"/>
      <sheetName val="Análisis_de_precios4"/>
      <sheetName val="M_Obra4"/>
      <sheetName val="PR_010"/>
      <sheetName val="PR_140"/>
      <sheetName val="PR_240"/>
      <sheetName val="PR_340"/>
      <sheetName val="PR_440"/>
      <sheetName val="PR_510"/>
      <sheetName val="PR_610"/>
      <sheetName val="PR_710"/>
      <sheetName val="PR_810"/>
      <sheetName val="PR_910"/>
      <sheetName val="PR_1010"/>
      <sheetName val="PR_1114"/>
      <sheetName val="PR_1211"/>
      <sheetName val="PR_1310"/>
      <sheetName val="PR_1410"/>
      <sheetName val="PR_1510"/>
      <sheetName val="PR_1610"/>
      <sheetName val="PR_1710"/>
      <sheetName val="PR_1910"/>
      <sheetName val="PR_2010"/>
      <sheetName val="PR_2114"/>
      <sheetName val="PR_2212"/>
      <sheetName val="PR_2310"/>
      <sheetName val="PR_2410"/>
      <sheetName val="PR_2510"/>
      <sheetName val="PR_2610"/>
      <sheetName val="PR_2710"/>
      <sheetName val="PR_2810"/>
      <sheetName val="PR_2910"/>
      <sheetName val="PR_3010"/>
      <sheetName val="PR_3114"/>
      <sheetName val="PR_3211"/>
      <sheetName val="PR_3310"/>
      <sheetName val="PR_3410"/>
      <sheetName val="PR_3510"/>
      <sheetName val="PR_3610"/>
      <sheetName val="PR_3710"/>
      <sheetName val="PR_3910"/>
      <sheetName val="PR_4010"/>
      <sheetName val="PR_4114"/>
      <sheetName val="PR_4212"/>
      <sheetName val="PR_4310"/>
      <sheetName val="PR_4410"/>
      <sheetName val="PR_4510"/>
      <sheetName val="PR_4610"/>
      <sheetName val="PR_4710"/>
      <sheetName val="PR_4810"/>
      <sheetName val="PR_4910"/>
      <sheetName val="Cuadro_Estado10"/>
      <sheetName val="2103mar_10"/>
      <sheetName val="A__P__U_10"/>
      <sheetName val="TRAYECTO_110"/>
      <sheetName val="Itemes_Renovación5"/>
      <sheetName val="FECHAS_DE_CORTE5"/>
      <sheetName val="Informacion_General5"/>
      <sheetName val="FIBRA_ÓPTICA5"/>
      <sheetName val="2103mar%20_xls5"/>
      <sheetName val="Análisis_de_precios5"/>
      <sheetName val="M_Obra5"/>
      <sheetName val="PR_011"/>
      <sheetName val="PR_150"/>
      <sheetName val="PR_250"/>
      <sheetName val="PR_350"/>
      <sheetName val="PR_450"/>
      <sheetName val="PR_511"/>
      <sheetName val="PR_611"/>
      <sheetName val="PR_711"/>
      <sheetName val="PR_811"/>
      <sheetName val="PR_911"/>
      <sheetName val="PR_1011"/>
      <sheetName val="PR_1115"/>
      <sheetName val="PR_1212"/>
      <sheetName val="PR_1311"/>
      <sheetName val="PR_1411"/>
      <sheetName val="PR_1511"/>
      <sheetName val="PR_1611"/>
      <sheetName val="PR_1711"/>
      <sheetName val="PR_1911"/>
      <sheetName val="PR_2011"/>
      <sheetName val="PR_2115"/>
      <sheetName val="PR_2213"/>
      <sheetName val="PR_2311"/>
      <sheetName val="PR_2411"/>
      <sheetName val="PR_2511"/>
      <sheetName val="PR_2611"/>
      <sheetName val="PR_2711"/>
      <sheetName val="PR_2811"/>
      <sheetName val="PR_2911"/>
      <sheetName val="PR_3011"/>
      <sheetName val="PR_3115"/>
      <sheetName val="PR_3212"/>
      <sheetName val="PR_3311"/>
      <sheetName val="PR_3411"/>
      <sheetName val="PR_3511"/>
      <sheetName val="PR_3611"/>
      <sheetName val="PR_3711"/>
      <sheetName val="PR_3911"/>
      <sheetName val="PR_4011"/>
      <sheetName val="PR_4115"/>
      <sheetName val="PR_4213"/>
      <sheetName val="PR_4311"/>
      <sheetName val="PR_4411"/>
      <sheetName val="PR_4511"/>
      <sheetName val="PR_4611"/>
      <sheetName val="PR_4711"/>
      <sheetName val="PR_4811"/>
      <sheetName val="PR_4911"/>
      <sheetName val="Cuadro_Estado11"/>
      <sheetName val="2103mar_11"/>
      <sheetName val="A__P__U_11"/>
      <sheetName val="TRAYECTO_111"/>
      <sheetName val="Itemes_Renovación6"/>
      <sheetName val="FECHAS_DE_CORTE6"/>
      <sheetName val="Informacion_General6"/>
      <sheetName val="FIBRA_ÓPTICA6"/>
      <sheetName val="2103mar%20_xls6"/>
      <sheetName val="Análisis_de_precios6"/>
      <sheetName val="M_Obra6"/>
      <sheetName val="Cálculo"/>
      <sheetName val="Precios"/>
      <sheetName val="320.1"/>
      <sheetName val="330.2"/>
      <sheetName val="700.1"/>
      <sheetName val="220.1"/>
      <sheetName val="330.1"/>
      <sheetName val="640.1.2"/>
      <sheetName val="673.1"/>
      <sheetName val="673.2"/>
      <sheetName val="PPTO ADICIONALES"/>
      <sheetName val="salarios"/>
      <sheetName val="PPTO_ADICIONALES"/>
      <sheetName val="Distanc"/>
      <sheetName val="días_habiles_2015"/>
      <sheetName val="Plan_auditoría"/>
      <sheetName val="días_habiles_20151"/>
      <sheetName val="Plan_auditoría1"/>
      <sheetName val="días_habiles_20152"/>
      <sheetName val="Plan_auditoría2"/>
      <sheetName val="ITEM"/>
      <sheetName val="días_habiles_20153"/>
      <sheetName val="Plan_auditoría3"/>
      <sheetName val="días_habiles_20154"/>
      <sheetName val="Plan_auditoría4"/>
      <sheetName val="días_habiles_20155"/>
      <sheetName val="Plan_auditoría5"/>
      <sheetName val="Indicadores Gestión"/>
      <sheetName val="PR-04"/>
      <sheetName val="tipo_recurso"/>
      <sheetName val="Listado"/>
      <sheetName val="tipos_entidad"/>
      <sheetName val="Unidades"/>
      <sheetName val="ACERO"/>
      <sheetName val="Presup Av 1o de mayo con 73a "/>
      <sheetName val="320_1"/>
      <sheetName val="330_2"/>
      <sheetName val="700_1"/>
      <sheetName val="Cuadro de áreas y volmúmenes"/>
      <sheetName val="Generales"/>
      <sheetName val="Actual Data (MAP)"/>
      <sheetName val="Actual Data (STX)"/>
    </sheetNames>
    <sheetDataSet>
      <sheetData sheetId="0">
        <row r="2">
          <cell r="A2" t="str">
            <v>INVÍAS - TERRITORIAL CORDOBA - GRUPO 3</v>
          </cell>
        </row>
      </sheetData>
      <sheetData sheetId="1">
        <row r="2">
          <cell r="A2" t="str">
            <v>INVÍAS - TERRITORIAL CORDOBA - GRUPO 3</v>
          </cell>
        </row>
        <row r="4">
          <cell r="A4" t="str">
            <v>DETERMINACIÓN Y CALIFICACIÓN DEL ESTADO DE LA RED VIAL CON CRITERIOS TÉCNICOS (MARZO 2005)</v>
          </cell>
        </row>
        <row r="5">
          <cell r="A5" t="str">
            <v>Documento base: "Normas para la Determinación y Calificación del Estado de la Red Vial"(Revisión N° 1 - Febrero 2003) preparado por  INVÍAS - Subdirección de Conservación</v>
          </cell>
        </row>
        <row r="7">
          <cell r="A7" t="str">
            <v>SECCIÓN: PR 1</v>
          </cell>
        </row>
        <row r="9">
          <cell r="B9" t="str">
            <v>Nombre de la Ruta:</v>
          </cell>
          <cell r="C9" t="str">
            <v>Monteria - Lorica</v>
          </cell>
          <cell r="F9" t="str">
            <v>Longitud de calzada (m):</v>
          </cell>
          <cell r="I9">
            <v>947</v>
          </cell>
        </row>
        <row r="10">
          <cell r="B10" t="str">
            <v>Nombre del Tramo:</v>
          </cell>
          <cell r="C10" t="str">
            <v>Monteria - Cerete - Lorica</v>
          </cell>
          <cell r="F10" t="str">
            <v>Ancho promedio de calzada (m):</v>
          </cell>
          <cell r="I10">
            <v>6.8</v>
          </cell>
        </row>
        <row r="11">
          <cell r="B11" t="str">
            <v>Nombre del Sector:</v>
          </cell>
          <cell r="C11" t="str">
            <v>Monteria - Cerete - Lorica</v>
          </cell>
          <cell r="F11" t="str">
            <v>Longitud de berma (m):</v>
          </cell>
          <cell r="I11">
            <v>947</v>
          </cell>
        </row>
        <row r="12">
          <cell r="B12" t="str">
            <v>Código:</v>
          </cell>
          <cell r="C12">
            <v>2103</v>
          </cell>
          <cell r="F12" t="str">
            <v>Ancho promedio de las bermas (m):</v>
          </cell>
          <cell r="I12">
            <v>1.25</v>
          </cell>
        </row>
        <row r="14">
          <cell r="A14" t="str">
            <v>PARÁMETRO</v>
          </cell>
          <cell r="B14" t="str">
            <v>ELEMENTO</v>
          </cell>
          <cell r="C14" t="str">
            <v>Daño</v>
          </cell>
          <cell r="D14" t="str">
            <v>Área (m2)</v>
          </cell>
          <cell r="E14" t="str">
            <v>Parámetro</v>
          </cell>
          <cell r="G14" t="str">
            <v>Valor</v>
          </cell>
          <cell r="H14" t="str">
            <v>Calif. Parcial</v>
          </cell>
          <cell r="I14" t="str">
            <v>Peso Parcial</v>
          </cell>
          <cell r="J14" t="str">
            <v>Calif. Pond.</v>
          </cell>
        </row>
        <row r="15">
          <cell r="A15" t="str">
            <v>CORONA</v>
          </cell>
          <cell r="B15" t="str">
            <v>CALZADA</v>
          </cell>
          <cell r="C15" t="str">
            <v xml:space="preserve"> Baches (m²)</v>
          </cell>
          <cell r="D15">
            <v>0</v>
          </cell>
          <cell r="E15" t="str">
            <v>Área dañada (%)</v>
          </cell>
          <cell r="G15">
            <v>0</v>
          </cell>
          <cell r="H15">
            <v>5</v>
          </cell>
          <cell r="I15">
            <v>0.14000000000000001</v>
          </cell>
          <cell r="J15">
            <v>0.7</v>
          </cell>
        </row>
        <row r="16">
          <cell r="C16" t="str">
            <v xml:space="preserve"> Fisuras (m²)</v>
          </cell>
          <cell r="D16">
            <v>64.396000000000001</v>
          </cell>
          <cell r="E16" t="str">
            <v>Área dañada (%)</v>
          </cell>
          <cell r="G16">
            <v>1</v>
          </cell>
          <cell r="H16">
            <v>4.88</v>
          </cell>
          <cell r="I16">
            <v>7.0000000000000007E-2</v>
          </cell>
          <cell r="J16">
            <v>0.34</v>
          </cell>
        </row>
        <row r="17">
          <cell r="C17" t="str">
            <v xml:space="preserve"> Deformaciones (m²)</v>
          </cell>
          <cell r="D17">
            <v>65</v>
          </cell>
          <cell r="E17" t="str">
            <v>Área dañada (%)</v>
          </cell>
          <cell r="G17">
            <v>1.01</v>
          </cell>
          <cell r="H17">
            <v>4.75</v>
          </cell>
          <cell r="I17">
            <v>0.105</v>
          </cell>
          <cell r="J17">
            <v>0.5</v>
          </cell>
        </row>
        <row r="18">
          <cell r="C18" t="str">
            <v xml:space="preserve"> Desprendimientos (m²)</v>
          </cell>
          <cell r="D18">
            <v>0</v>
          </cell>
          <cell r="E18" t="str">
            <v>Área dañada (%)</v>
          </cell>
          <cell r="G18">
            <v>0</v>
          </cell>
          <cell r="H18">
            <v>5</v>
          </cell>
          <cell r="I18">
            <v>0.105</v>
          </cell>
          <cell r="J18">
            <v>0.53</v>
          </cell>
        </row>
        <row r="19">
          <cell r="C19" t="str">
            <v xml:space="preserve"> Ahuellamiento (mm)</v>
          </cell>
          <cell r="D19">
            <v>0</v>
          </cell>
          <cell r="E19" t="str">
            <v>Ahuellamiento prom. (mm)</v>
          </cell>
          <cell r="G19">
            <v>0</v>
          </cell>
          <cell r="H19">
            <v>5</v>
          </cell>
          <cell r="I19">
            <v>0.105</v>
          </cell>
          <cell r="J19">
            <v>0.53</v>
          </cell>
        </row>
        <row r="20">
          <cell r="C20" t="str">
            <v xml:space="preserve"> Otros daños (m²)</v>
          </cell>
          <cell r="D20">
            <v>0</v>
          </cell>
          <cell r="E20" t="str">
            <v>Área dañada (%)</v>
          </cell>
          <cell r="G20">
            <v>0</v>
          </cell>
          <cell r="H20">
            <v>5</v>
          </cell>
          <cell r="I20">
            <v>0.105</v>
          </cell>
          <cell r="J20">
            <v>0.53</v>
          </cell>
          <cell r="K20">
            <v>3.1300000000000008</v>
          </cell>
          <cell r="L20" t="str">
            <v>Bueno</v>
          </cell>
        </row>
        <row r="21">
          <cell r="B21" t="str">
            <v>BERMAS</v>
          </cell>
          <cell r="C21" t="str">
            <v xml:space="preserve"> Daños totales (m²)</v>
          </cell>
          <cell r="D21">
            <v>7</v>
          </cell>
          <cell r="E21" t="str">
            <v>Área dañada (%)</v>
          </cell>
          <cell r="G21">
            <v>0.59</v>
          </cell>
          <cell r="H21">
            <v>4.88</v>
          </cell>
          <cell r="I21">
            <v>7.0000000000000007E-2</v>
          </cell>
          <cell r="J21">
            <v>0.34</v>
          </cell>
          <cell r="K21">
            <v>0.34</v>
          </cell>
          <cell r="L21" t="str">
            <v>Bueno</v>
          </cell>
        </row>
        <row r="23">
          <cell r="A23" t="str">
            <v>PARÁMETRO</v>
          </cell>
          <cell r="B23" t="str">
            <v>ELEMENTO</v>
          </cell>
          <cell r="C23" t="str">
            <v>Cant. Requerida</v>
          </cell>
          <cell r="D23" t="str">
            <v>Criterio</v>
          </cell>
          <cell r="E23" t="str">
            <v>Cant. Buena</v>
          </cell>
          <cell r="F23" t="str">
            <v>Cant. Reg.</v>
          </cell>
          <cell r="G23" t="str">
            <v>Cant. Mala</v>
          </cell>
          <cell r="H23" t="str">
            <v>Calif. Parcial</v>
          </cell>
          <cell r="I23" t="str">
            <v>Peso Parcial</v>
          </cell>
          <cell r="J23" t="str">
            <v>Calif. Pond.</v>
          </cell>
        </row>
        <row r="24">
          <cell r="A24" t="str">
            <v>DRENAJE</v>
          </cell>
          <cell r="B24" t="str">
            <v>CUNETAS (m)</v>
          </cell>
          <cell r="C24">
            <v>0</v>
          </cell>
          <cell r="D24" t="str">
            <v>Funcionalidad</v>
          </cell>
          <cell r="E24">
            <v>0</v>
          </cell>
          <cell r="F24">
            <v>0</v>
          </cell>
          <cell r="G24">
            <v>0</v>
          </cell>
          <cell r="H24">
            <v>5</v>
          </cell>
          <cell r="I24">
            <v>3.125E-2</v>
          </cell>
          <cell r="J24">
            <v>0.16</v>
          </cell>
        </row>
        <row r="25">
          <cell r="D25" t="str">
            <v>Suficiencia</v>
          </cell>
          <cell r="E25" t="str">
            <v>No se requieren</v>
          </cell>
          <cell r="H25">
            <v>5</v>
          </cell>
          <cell r="I25">
            <v>2.5000000000000001E-2</v>
          </cell>
          <cell r="J25">
            <v>0.13</v>
          </cell>
          <cell r="K25">
            <v>0.29000000000000004</v>
          </cell>
          <cell r="L25">
            <v>0</v>
          </cell>
        </row>
        <row r="26">
          <cell r="B26" t="str">
            <v>ALCANTARILLAS (U)</v>
          </cell>
          <cell r="C26">
            <v>0</v>
          </cell>
          <cell r="D26" t="str">
            <v>Funcionalidad</v>
          </cell>
          <cell r="E26">
            <v>0</v>
          </cell>
          <cell r="F26">
            <v>0</v>
          </cell>
          <cell r="G26">
            <v>0</v>
          </cell>
          <cell r="H26">
            <v>5</v>
          </cell>
          <cell r="I26">
            <v>3.125E-2</v>
          </cell>
          <cell r="J26">
            <v>0.16</v>
          </cell>
        </row>
        <row r="27">
          <cell r="D27" t="str">
            <v>Suficiencia</v>
          </cell>
          <cell r="E27" t="str">
            <v>No se requieren</v>
          </cell>
          <cell r="H27">
            <v>5</v>
          </cell>
          <cell r="I27">
            <v>1.8749999999999999E-2</v>
          </cell>
          <cell r="J27">
            <v>0.09</v>
          </cell>
          <cell r="K27">
            <v>0.25</v>
          </cell>
          <cell r="L27">
            <v>0</v>
          </cell>
        </row>
        <row r="28">
          <cell r="B28" t="str">
            <v>PUENTES Y PONT.</v>
          </cell>
          <cell r="C28">
            <v>1</v>
          </cell>
          <cell r="D28" t="str">
            <v>Estado</v>
          </cell>
          <cell r="E28">
            <v>1</v>
          </cell>
          <cell r="F28">
            <v>0</v>
          </cell>
          <cell r="G28">
            <v>0</v>
          </cell>
          <cell r="H28">
            <v>5</v>
          </cell>
          <cell r="I28">
            <v>1.8749999999999999E-2</v>
          </cell>
          <cell r="J28">
            <v>0.09</v>
          </cell>
          <cell r="K28">
            <v>0.09</v>
          </cell>
          <cell r="L28" t="str">
            <v>Bueno</v>
          </cell>
        </row>
        <row r="30">
          <cell r="A30" t="str">
            <v>PARÁMETRO</v>
          </cell>
          <cell r="B30" t="str">
            <v>ELEMENTO</v>
          </cell>
          <cell r="C30" t="str">
            <v>Cant. Requerida</v>
          </cell>
          <cell r="D30" t="str">
            <v>Criterio</v>
          </cell>
          <cell r="E30" t="str">
            <v>Buenas</v>
          </cell>
          <cell r="F30" t="str">
            <v>Regulares</v>
          </cell>
          <cell r="G30" t="str">
            <v>Malas</v>
          </cell>
          <cell r="H30" t="str">
            <v>Calif. Parc.</v>
          </cell>
          <cell r="I30" t="str">
            <v>Peso Parcial</v>
          </cell>
          <cell r="J30" t="str">
            <v>Calif. Pond.</v>
          </cell>
        </row>
        <row r="31">
          <cell r="A31" t="str">
            <v>SEÑALIZACIÓN</v>
          </cell>
          <cell r="B31" t="str">
            <v>VERTICAL (U)</v>
          </cell>
          <cell r="C31">
            <v>10</v>
          </cell>
          <cell r="D31" t="str">
            <v>Estado</v>
          </cell>
          <cell r="E31">
            <v>10</v>
          </cell>
          <cell r="F31">
            <v>0</v>
          </cell>
          <cell r="G31">
            <v>0</v>
          </cell>
          <cell r="H31">
            <v>5</v>
          </cell>
          <cell r="I31">
            <v>2.5000000000000001E-2</v>
          </cell>
          <cell r="J31">
            <v>0.13</v>
          </cell>
        </row>
        <row r="32">
          <cell r="D32" t="str">
            <v>Suficiencia</v>
          </cell>
          <cell r="E32" t="str">
            <v>Si</v>
          </cell>
          <cell r="H32">
            <v>5</v>
          </cell>
          <cell r="I32">
            <v>2.5000000000000001E-2</v>
          </cell>
          <cell r="J32">
            <v>0.13</v>
          </cell>
          <cell r="K32">
            <v>0.26</v>
          </cell>
          <cell r="L32" t="str">
            <v>Bueno</v>
          </cell>
        </row>
        <row r="33">
          <cell r="B33" t="str">
            <v>HORIZONTAL (m)</v>
          </cell>
          <cell r="C33">
            <v>2841</v>
          </cell>
          <cell r="D33" t="str">
            <v>Estado</v>
          </cell>
          <cell r="E33">
            <v>0</v>
          </cell>
          <cell r="F33">
            <v>2841</v>
          </cell>
          <cell r="G33">
            <v>0</v>
          </cell>
          <cell r="H33">
            <v>2.5</v>
          </cell>
          <cell r="I33">
            <v>3.7499999999999999E-2</v>
          </cell>
          <cell r="J33">
            <v>0.09</v>
          </cell>
        </row>
        <row r="34">
          <cell r="D34" t="str">
            <v>Suficiencia</v>
          </cell>
          <cell r="E34" t="str">
            <v>Si</v>
          </cell>
          <cell r="H34">
            <v>5</v>
          </cell>
          <cell r="I34">
            <v>3.7499999999999999E-2</v>
          </cell>
          <cell r="J34">
            <v>0.19</v>
          </cell>
          <cell r="K34">
            <v>0.28000000000000003</v>
          </cell>
          <cell r="L34" t="str">
            <v>Regular</v>
          </cell>
        </row>
        <row r="36">
          <cell r="A36" t="str">
            <v>PARÁMETRO</v>
          </cell>
          <cell r="B36" t="str">
            <v>ELEMENTO</v>
          </cell>
          <cell r="C36" t="str">
            <v>Elemento</v>
          </cell>
          <cell r="E36" t="str">
            <v>Criterio</v>
          </cell>
          <cell r="H36" t="str">
            <v>Calif. Parcial</v>
          </cell>
          <cell r="I36" t="str">
            <v>Peso Parcial</v>
          </cell>
          <cell r="J36" t="str">
            <v>Calif. Pond.</v>
          </cell>
        </row>
        <row r="37">
          <cell r="A37" t="str">
            <v>ZONAS LATERALES</v>
          </cell>
          <cell r="C37" t="str">
            <v>Taludes Inestables (m):</v>
          </cell>
          <cell r="D37">
            <v>0</v>
          </cell>
          <cell r="E37" t="str">
            <v xml:space="preserve"> No existen</v>
          </cell>
          <cell r="H37">
            <v>5</v>
          </cell>
          <cell r="I37">
            <v>0.05</v>
          </cell>
          <cell r="J37">
            <v>0.25</v>
          </cell>
          <cell r="K37">
            <v>0.25</v>
          </cell>
          <cell r="L37" t="str">
            <v>Bueno</v>
          </cell>
        </row>
        <row r="39">
          <cell r="F39" t="str">
            <v>CALIFICACIÓN TOTAL DE LA SECCIÓN:</v>
          </cell>
          <cell r="J39">
            <v>4.8899999999999997</v>
          </cell>
        </row>
        <row r="40">
          <cell r="A40" t="str">
            <v>NOTA:</v>
          </cell>
          <cell r="B40" t="str">
            <v>El ingeniero sólo deberá introducir los datos requeridos para los campos en blanco. Lo demás lo calcula el programa.</v>
          </cell>
        </row>
        <row r="41">
          <cell r="G41" t="str">
            <v>ESTADO DE LA SECCIÓN:</v>
          </cell>
          <cell r="J41" t="str">
            <v>Bueno</v>
          </cell>
          <cell r="K41">
            <v>4.8900000000000006</v>
          </cell>
          <cell r="L41" t="str">
            <v>Bueno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>
        <row r="2">
          <cell r="A2" t="str">
            <v>INVÍAS - TERRITORIAL CORDOBA - GRUPO 3</v>
          </cell>
        </row>
      </sheetData>
      <sheetData sheetId="71"/>
      <sheetData sheetId="72"/>
      <sheetData sheetId="73"/>
      <sheetData sheetId="74">
        <row r="2">
          <cell r="A2" t="str">
            <v>INVÍAS - TERRITORIAL CORDOBA - GRUPO 3</v>
          </cell>
        </row>
      </sheetData>
      <sheetData sheetId="75"/>
      <sheetData sheetId="76"/>
      <sheetData sheetId="77"/>
      <sheetData sheetId="78"/>
      <sheetData sheetId="79"/>
      <sheetData sheetId="80">
        <row r="2">
          <cell r="A2" t="str">
            <v>INVÍAS - TERRITORIAL CORDOBA - GRUPO 3</v>
          </cell>
        </row>
      </sheetData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>
        <row r="2">
          <cell r="A2" t="str">
            <v>INVÍAS - TERRITORIAL CORDOBA - GRUPO 3</v>
          </cell>
        </row>
      </sheetData>
      <sheetData sheetId="115">
        <row r="2">
          <cell r="A2" t="str">
            <v>INVÍAS - TERRITORIAL CORDOBA - GRUPO 3</v>
          </cell>
        </row>
      </sheetData>
      <sheetData sheetId="116">
        <row r="2">
          <cell r="A2" t="str">
            <v>INVÍAS - TERRITORIAL CORDOBA - GRUPO 3</v>
          </cell>
        </row>
      </sheetData>
      <sheetData sheetId="117">
        <row r="2">
          <cell r="A2" t="str">
            <v>INVÍAS - TERRITORIAL CORDOBA - GRUPO 3</v>
          </cell>
        </row>
      </sheetData>
      <sheetData sheetId="118">
        <row r="2">
          <cell r="A2" t="str">
            <v>INVÍAS - TERRITORIAL CORDOBA - GRUPO 3</v>
          </cell>
        </row>
      </sheetData>
      <sheetData sheetId="119">
        <row r="2">
          <cell r="A2" t="str">
            <v>INVÍAS - TERRITORIAL CORDOBA - GRUPO 3</v>
          </cell>
        </row>
      </sheetData>
      <sheetData sheetId="120"/>
      <sheetData sheetId="121">
        <row r="2">
          <cell r="A2" t="str">
            <v>INVÍAS - TERRITORIAL CORDOBA - GRUPO 3</v>
          </cell>
        </row>
      </sheetData>
      <sheetData sheetId="122">
        <row r="2">
          <cell r="A2" t="str">
            <v>INVÍAS - TERRITORIAL CORDOBA - GRUPO 3</v>
          </cell>
        </row>
      </sheetData>
      <sheetData sheetId="123"/>
      <sheetData sheetId="124">
        <row r="2">
          <cell r="A2" t="str">
            <v>INVÍAS - TERRITORIAL CORDOBA - GRUPO 3</v>
          </cell>
        </row>
      </sheetData>
      <sheetData sheetId="125">
        <row r="2">
          <cell r="A2" t="str">
            <v>INVÍAS - TERRITORIAL CORDOBA - GRUPO 3</v>
          </cell>
        </row>
      </sheetData>
      <sheetData sheetId="126">
        <row r="2">
          <cell r="A2" t="str">
            <v>INVÍAS - TERRITORIAL CORDOBA - GRUPO 3</v>
          </cell>
        </row>
      </sheetData>
      <sheetData sheetId="127">
        <row r="2">
          <cell r="A2" t="str">
            <v>INVÍAS - TERRITORIAL CORDOBA - GRUPO 3</v>
          </cell>
        </row>
      </sheetData>
      <sheetData sheetId="128"/>
      <sheetData sheetId="129">
        <row r="2">
          <cell r="A2" t="str">
            <v>INVÍAS - TERRITORIAL CORDOBA - GRUPO 3</v>
          </cell>
        </row>
      </sheetData>
      <sheetData sheetId="130">
        <row r="2">
          <cell r="A2" t="str">
            <v>INVÍAS - TERRITORIAL CORDOBA - GRUPO 3</v>
          </cell>
        </row>
      </sheetData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>
        <row r="2">
          <cell r="A2" t="str">
            <v>INVÍAS - TERRITORIAL CORDOBA - GRUPO 3</v>
          </cell>
        </row>
      </sheetData>
      <sheetData sheetId="164"/>
      <sheetData sheetId="165">
        <row r="2">
          <cell r="A2" t="str">
            <v>INVÍAS - TERRITORIAL CORDOBA - GRUPO 3</v>
          </cell>
        </row>
      </sheetData>
      <sheetData sheetId="166">
        <row r="2">
          <cell r="A2" t="str">
            <v>INVÍAS - TERRITORIAL CORDOBA - GRUPO 3</v>
          </cell>
        </row>
      </sheetData>
      <sheetData sheetId="167">
        <row r="2">
          <cell r="A2" t="str">
            <v>INVÍAS - TERRITORIAL CORDOBA - GRUPO 3</v>
          </cell>
        </row>
      </sheetData>
      <sheetData sheetId="168">
        <row r="2">
          <cell r="A2" t="str">
            <v>INVÍAS - TERRITORIAL CORDOBA - GRUPO 3</v>
          </cell>
        </row>
      </sheetData>
      <sheetData sheetId="169">
        <row r="2">
          <cell r="A2" t="str">
            <v>INVÍAS - TERRITORIAL CORDOBA - GRUPO 3</v>
          </cell>
        </row>
      </sheetData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>
        <row r="2">
          <cell r="A2" t="str">
            <v>INVÍAS - TERRITORIAL CORDOBA - GRUPO 3</v>
          </cell>
        </row>
      </sheetData>
      <sheetData sheetId="218">
        <row r="2">
          <cell r="A2" t="str">
            <v>INVÍAS - TERRITORIAL CORDOBA - GRUPO 3</v>
          </cell>
        </row>
      </sheetData>
      <sheetData sheetId="219"/>
      <sheetData sheetId="220">
        <row r="2">
          <cell r="A2" t="str">
            <v>INVÍAS - TERRITORIAL CORDOBA - GRUPO 3</v>
          </cell>
        </row>
      </sheetData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>
        <row r="2">
          <cell r="B2">
            <v>4.8899993896484375</v>
          </cell>
        </row>
      </sheetData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>
        <row r="2">
          <cell r="A2" t="str">
            <v>INVÍAS - TERRITORIAL CORDOBA - GRUPO 3</v>
          </cell>
        </row>
      </sheetData>
      <sheetData sheetId="237">
        <row r="2">
          <cell r="A2" t="str">
            <v>INVÍAS - TERRITORIAL CORDOBA - GRUPO 3</v>
          </cell>
        </row>
      </sheetData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>
        <row r="2">
          <cell r="A2" t="str">
            <v>INVÍAS - TERRITORIAL CORDOBA - GRUPO 3</v>
          </cell>
        </row>
      </sheetData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>
        <row r="2">
          <cell r="A2" t="str">
            <v>INVÍAS - TERRITORIAL CORDOBA - GRUPO 3</v>
          </cell>
        </row>
      </sheetData>
      <sheetData sheetId="286"/>
      <sheetData sheetId="287"/>
      <sheetData sheetId="288">
        <row r="2">
          <cell r="A2" t="str">
            <v>INVÍAS - TERRITORIAL CORDOBA - GRUPO 3</v>
          </cell>
        </row>
      </sheetData>
      <sheetData sheetId="289"/>
      <sheetData sheetId="290"/>
      <sheetData sheetId="291">
        <row r="2">
          <cell r="A2" t="str">
            <v>INVÍAS - TERRITORIAL CORDOBA - GRUPO 3</v>
          </cell>
        </row>
      </sheetData>
      <sheetData sheetId="292">
        <row r="2">
          <cell r="A2" t="str">
            <v>INVÍAS - TERRITORIAL CORDOBA - GRUPO 3</v>
          </cell>
        </row>
      </sheetData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>
        <row r="2">
          <cell r="A2" t="str">
            <v>INVÍAS - TERRITORIAL CORDOBA - GRUPO 3</v>
          </cell>
        </row>
      </sheetData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>
        <row r="2">
          <cell r="A2" t="str">
            <v>INVÍAS - TERRITORIAL CORDOBA - GRUPO 3</v>
          </cell>
        </row>
      </sheetData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>
        <row r="2">
          <cell r="A2" t="str">
            <v>INVÍAS - TERRITORIAL CORDOBA - GRUPO 3</v>
          </cell>
        </row>
      </sheetData>
      <sheetData sheetId="406">
        <row r="2">
          <cell r="A2" t="str">
            <v>INVÍAS - TERRITORIAL CORDOBA - GRUPO 3</v>
          </cell>
        </row>
      </sheetData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>
        <row r="2">
          <cell r="A2" t="str">
            <v>INVÍAS - TERRITORIAL CORDOBA - GRUPO 3</v>
          </cell>
        </row>
      </sheetData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>
        <row r="2">
          <cell r="A2" t="str">
            <v>INVÍAS - TERRITORIAL CORDOBA - GRUPO 3</v>
          </cell>
        </row>
      </sheetData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>
        <row r="2">
          <cell r="A2" t="str">
            <v>INVÍAS - TERRITORIAL CORDOBA - GRUPO 3</v>
          </cell>
        </row>
      </sheetData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>
        <row r="2">
          <cell r="A2" t="str">
            <v>INVÍAS - TERRITORIAL CORDOBA - GRUPO 3</v>
          </cell>
        </row>
      </sheetData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>
        <row r="2">
          <cell r="A2" t="str">
            <v>INVÍAS - TERRITORIAL CORDOBA - GRUPO 3</v>
          </cell>
        </row>
      </sheetData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 refreshError="1"/>
      <sheetData sheetId="760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/>
      <sheetData sheetId="772" refreshError="1"/>
      <sheetData sheetId="773"/>
      <sheetData sheetId="774"/>
      <sheetData sheetId="775"/>
      <sheetData sheetId="776"/>
      <sheetData sheetId="777"/>
      <sheetData sheetId="778"/>
      <sheetData sheetId="779" refreshError="1"/>
      <sheetData sheetId="780"/>
      <sheetData sheetId="781"/>
      <sheetData sheetId="782"/>
      <sheetData sheetId="783"/>
      <sheetData sheetId="784"/>
      <sheetData sheetId="785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/>
      <sheetData sheetId="795"/>
      <sheetData sheetId="796"/>
      <sheetData sheetId="797" refreshError="1"/>
      <sheetData sheetId="798" refreshError="1"/>
      <sheetData sheetId="799" refreshError="1"/>
      <sheetData sheetId="80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S"/>
      <sheetName val="items"/>
      <sheetName val="necesidades de la via"/>
      <sheetName val="0+900"/>
      <sheetName val="3+250"/>
      <sheetName val="3+820"/>
      <sheetName val="5+440 RÍO SECO"/>
      <sheetName val="8+000"/>
      <sheetName val="10+700"/>
      <sheetName val="13+030"/>
      <sheetName val="13+050"/>
      <sheetName val="13+600"/>
      <sheetName val="13+950"/>
      <sheetName val="14+400"/>
      <sheetName val="15+050"/>
      <sheetName val="17+100"/>
      <sheetName val="20+000"/>
      <sheetName val="20+600"/>
      <sheetName val="21+100 "/>
      <sheetName val="23+100"/>
      <sheetName val="25+520"/>
      <sheetName val="28+000"/>
      <sheetName val="28+300"/>
      <sheetName val="31+250 PTE. GUADUALITO"/>
      <sheetName val="31+580 P. GUADUAL"/>
      <sheetName val="34+ 270"/>
      <sheetName val="36+380 "/>
      <sheetName val="36+500"/>
      <sheetName val="37+350"/>
      <sheetName val="39+400"/>
      <sheetName val="42+900"/>
      <sheetName val="43+300"/>
      <sheetName val="44+400"/>
      <sheetName val="44+700"/>
      <sheetName val="44+800"/>
      <sheetName val="46+000"/>
      <sheetName val="46+100"/>
      <sheetName val="46+800"/>
      <sheetName val="47+000"/>
      <sheetName val="49+500"/>
      <sheetName val="50+000"/>
      <sheetName val="50+500"/>
      <sheetName val="51+150"/>
      <sheetName val="51+750"/>
      <sheetName val="53+000"/>
      <sheetName val="53+290"/>
      <sheetName val="54+900"/>
      <sheetName val="55+100"/>
      <sheetName val="56+020"/>
      <sheetName val="56+950"/>
      <sheetName val="57+000"/>
      <sheetName val="57+100"/>
      <sheetName val="62+636"/>
      <sheetName val="64+100"/>
      <sheetName val="64+110 P. GUADUAS II"/>
      <sheetName val="64+180 P. GUADUAS I"/>
      <sheetName val="64+820 P. QUEBRADA CUNE"/>
      <sheetName val="65+000"/>
      <sheetName val="65+300"/>
      <sheetName val="65+700"/>
      <sheetName val="65+770"/>
      <sheetName val="66+000"/>
      <sheetName val="66+370"/>
      <sheetName val="68+150"/>
      <sheetName val="66+480 PUENTE VARIANTE 2"/>
      <sheetName val="FRESADO 68 - 114"/>
      <sheetName val="68+370 P. FÉRREO "/>
      <sheetName val="68+520 P. GUANÁBANO"/>
      <sheetName val="69+030 RÍO VILLETA"/>
      <sheetName val="Villeta centro"/>
      <sheetName val="69+450"/>
      <sheetName val="71+480"/>
      <sheetName val="72+1020 LA MARÍA"/>
      <sheetName val="74+100"/>
      <sheetName val="76+800"/>
      <sheetName val="77+200"/>
      <sheetName val="78+400"/>
      <sheetName val="78+450"/>
      <sheetName val="78-90"/>
      <sheetName val="78+600 EL ZANCUDO"/>
      <sheetName val="79+400"/>
      <sheetName val="79+500"/>
      <sheetName val="80+970"/>
      <sheetName val="81+050"/>
      <sheetName val="81+650 LA HONDA"/>
      <sheetName val="82+200"/>
      <sheetName val="83+230 QDA. NAUTATÁ"/>
      <sheetName val="83+600"/>
      <sheetName val="83+700"/>
      <sheetName val="86+000"/>
      <sheetName val="86+220 PUENTE AZUL"/>
      <sheetName val="86+600 PUENTE HILA"/>
      <sheetName val="89+300-92+00"/>
      <sheetName val="90+000"/>
      <sheetName val="92+900"/>
      <sheetName val="93+150"/>
      <sheetName val="96+200"/>
      <sheetName val="97+800"/>
      <sheetName val="98+000"/>
      <sheetName val="98+800"/>
      <sheetName val="100+100"/>
      <sheetName val="100+900"/>
      <sheetName val="101+800 QDA. EL CHUSCAL"/>
      <sheetName val="102+740"/>
      <sheetName val="105+480"/>
      <sheetName val="108+500"/>
      <sheetName val="109+400"/>
      <sheetName val="FRESADO 68- 114"/>
      <sheetName val="REMOCION DERRUMBES 68 -  114"/>
      <sheetName val="DESARENADORES 68-114 "/>
      <sheetName val="Lineas de demarcacion 68-11 "/>
      <sheetName val="REALCE BORDILLOS 68-114 "/>
      <sheetName val="PARCHEO 68-114."/>
      <sheetName val="DESTAPE ALCANTARILLAS 000-1 "/>
      <sheetName val="tachas reflectivas 68-114."/>
      <sheetName val="pinmuros 68+114."/>
      <sheetName val="CUNETAS 68-114 "/>
      <sheetName val="DEFENSAS METALICAS 68-114."/>
      <sheetName val="SEÑALIZACIÓN"/>
      <sheetName val="REFERENCICACIÓN VIAL "/>
      <sheetName val="HUNDIMIENTOS"/>
      <sheetName val="REMOCION DERRUMBES"/>
      <sheetName val="DESARENADORES 68-114"/>
      <sheetName val="demarcacion"/>
      <sheetName val="tachas"/>
      <sheetName val="REALCE BORDILLOS 68-114"/>
      <sheetName val="PARCHEO 68-114"/>
      <sheetName val="DESTAPE ALCANTARILLAS 000-114"/>
      <sheetName val="pinmuros 68+114"/>
      <sheetName val="CUNETAS 68-114"/>
      <sheetName val="SEÑALI 68-114"/>
      <sheetName val="DEFENSAS METALICAS 68-114"/>
      <sheetName val="REFERENCICACIÓN VIAL"/>
      <sheetName val="OJO¡¡¡¡¡¡¡¡¡"/>
      <sheetName val="Empradización"/>
      <sheetName val="Imprimación"/>
      <sheetName val="juntas de expansion"/>
      <sheetName val="NEOPRENO"/>
      <sheetName val="Hincado de rieles"/>
      <sheetName val="Pintura muros y cabezotes"/>
      <sheetName val="Suministro e instal rieles"/>
      <sheetName val="Drenes PVC 4 pulg"/>
      <sheetName val="SELLOS PARA JUNTAS DE PUENTES"/>
      <sheetName val="Sello de grietas de concreto"/>
      <sheetName val="Tubería PVC 4 pulg"/>
      <sheetName val="CAPTAFARO"/>
      <sheetName val="SECCIÓN FINAL"/>
      <sheetName val="DEFENSA METÁLICA"/>
      <sheetName val="Postes de kilometraje"/>
      <sheetName val="REMOCIÓN DE DERRUMBES"/>
      <sheetName val="Mant. Postes de kilometraje"/>
      <sheetName val="PU201P,1"/>
      <sheetName val="PU 201,3 "/>
      <sheetName val="PU210,2"/>
      <sheetName val="PU211P.1"/>
      <sheetName val="PU211P,1"/>
      <sheetName val="PU211P.2"/>
      <sheetName val="201p.3"/>
      <sheetName val="201P3qc"/>
      <sheetName val="PU310"/>
      <sheetName val="PU311P,5"/>
      <sheetName val="PU 320,1"/>
      <sheetName val="PU330,1 "/>
      <sheetName val="PU413"/>
      <sheetName val="PU450P,1"/>
      <sheetName val="PU450P,1 (tapada huecos)"/>
      <sheetName val="PU450P,2"/>
      <sheetName val="PU460"/>
      <sheetName val="PU460 Parcheo"/>
      <sheetName val="PU500"/>
      <sheetName val="PU600"/>
      <sheetName val="PU600P.1 "/>
      <sheetName val="PU600,4"/>
      <sheetName val="PU600,5"/>
      <sheetName val="PU610,1 "/>
      <sheetName val="PU630,4 "/>
      <sheetName val="PU630,4 acelerante"/>
      <sheetName val="PU630,4 D"/>
      <sheetName val="PU630,5"/>
      <sheetName val="PU630,6"/>
      <sheetName val="PU630,6 especial por M3"/>
      <sheetName val="PU630,6 Simple"/>
      <sheetName val="PU630,6 especial por M2"/>
      <sheetName val="PU630,6 F"/>
      <sheetName val="PU630P.7 "/>
      <sheetName val="PU630,7 "/>
      <sheetName val="PU630,7 Especial"/>
      <sheetName val="PU630,11"/>
      <sheetName val="PU630P.15"/>
      <sheetName val="PU640,3"/>
      <sheetName val="PU660.2"/>
      <sheetName val="PU661"/>
      <sheetName val="670.3"/>
      <sheetName val="PU671P,1"/>
      <sheetName val="PU673 "/>
      <sheetName val="PU681,1"/>
      <sheetName val="PU681,1 Esp. Q Caliche"/>
      <sheetName val="PU820,1"/>
      <sheetName val="PU830P.1 "/>
      <sheetName val="PU1000P,2"/>
      <sheetName val="INDICE"/>
      <sheetName val="ESTADO RED"/>
      <sheetName val="CARRETERAS"/>
      <sheetName val="GENERALIDADES "/>
      <sheetName val="PR 1"/>
      <sheetName val="ACTA DE OBRA"/>
      <sheetName val="presupuesto"/>
      <sheetName val="ESTADO FINANCIERO"/>
      <sheetName val="PREACTA"/>
      <sheetName val="FORMULA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  <sheetName val="AIU"/>
      <sheetName val="Indicadores de Producto"/>
      <sheetName val="necesidades_de_la_via"/>
      <sheetName val="5+440_RÍO_SECO"/>
      <sheetName val="21+100_"/>
      <sheetName val="31+250_PTE__GUADUALITO"/>
      <sheetName val="31+580_P__GUADUAL"/>
      <sheetName val="34+_270"/>
      <sheetName val="36+380_"/>
      <sheetName val="64+110_P__GUADUAS_II"/>
      <sheetName val="64+180_P__GUADUAS_I"/>
      <sheetName val="64+820_P__QUEBRADA_CUNE"/>
      <sheetName val="66+480_PUENTE_VARIANTE_2"/>
      <sheetName val="FRESADO_68_-_114"/>
      <sheetName val="68+370_P__FÉRREO_"/>
      <sheetName val="68+520_P__GUANÁBANO"/>
      <sheetName val="69+030_RÍO_VILLETA"/>
      <sheetName val="Villeta_centro"/>
      <sheetName val="72+1020_LA_MARÍA"/>
      <sheetName val="78+600_EL_ZANCUDO"/>
      <sheetName val="81+650_LA_HONDA"/>
      <sheetName val="83+230_QDA__NAUTATÁ"/>
      <sheetName val="86+220_PUENTE_AZUL"/>
      <sheetName val="86+600_PUENTE_HILA"/>
      <sheetName val="101+800_QDA__EL_CHUSCAL"/>
      <sheetName val="FRESADO_68-_114"/>
      <sheetName val="REMOCION_DERRUMBES_68_-__114"/>
      <sheetName val="DESARENADORES_68-114_"/>
      <sheetName val="Lineas_de_demarcacion_68-11_"/>
      <sheetName val="REALCE_BORDILLOS_68-114_"/>
      <sheetName val="PARCHEO_68-114_"/>
      <sheetName val="DESTAPE_ALCANTARILLAS_000-1_"/>
      <sheetName val="tachas_reflectivas_68-114_"/>
      <sheetName val="pinmuros_68+114_"/>
      <sheetName val="CUNETAS_68-114_"/>
      <sheetName val="DEFENSAS_METALICAS_68-114_"/>
      <sheetName val="REFERENCICACIÓN_VIAL_"/>
      <sheetName val="REMOCION_DERRUMBES"/>
      <sheetName val="DESARENADORES_68-114"/>
      <sheetName val="REALCE_BORDILLOS_68-114"/>
      <sheetName val="PARCHEO_68-114"/>
      <sheetName val="DESTAPE_ALCANTARILLAS_000-114"/>
      <sheetName val="pinmuros_68+114"/>
      <sheetName val="CUNETAS_68-114"/>
      <sheetName val="SEÑALI_68-114"/>
      <sheetName val="DEFENSAS_METALICAS_68-114"/>
      <sheetName val="REFERENCICACIÓN_VIAL"/>
      <sheetName val="juntas_de_expansion"/>
      <sheetName val="Hincado_de_rieles"/>
      <sheetName val="Pintura_muros_y_cabezotes"/>
      <sheetName val="Suministro_e_instal_rieles"/>
      <sheetName val="Drenes_PVC_4_pulg"/>
      <sheetName val="SELLOS_PARA_JUNTAS_DE_PUENTES"/>
      <sheetName val="Sello_de_grietas_de_concreto"/>
      <sheetName val="Tubería_PVC_4_pulg"/>
      <sheetName val="SECCIÓN_FINAL"/>
      <sheetName val="DEFENSA_METÁLICA"/>
      <sheetName val="Postes_de_kilometraje"/>
      <sheetName val="REMOCIÓN_DE_DERRUMBES"/>
      <sheetName val="Mant__Postes_de_kilometraje"/>
      <sheetName val="PU_201,3_"/>
      <sheetName val="PU211P_1"/>
      <sheetName val="PU211P_2"/>
      <sheetName val="201p_3"/>
      <sheetName val="PU_320,1"/>
      <sheetName val="PU330,1_"/>
      <sheetName val="PU450P,1_(tapada_huecos)"/>
      <sheetName val="PU460_Parcheo"/>
      <sheetName val="PU600P_1_"/>
      <sheetName val="PU610,1_"/>
      <sheetName val="PU630,4_"/>
      <sheetName val="PU630,4_acelerante"/>
      <sheetName val="PU630,4_D"/>
      <sheetName val="PU630,6_especial_por_M3"/>
      <sheetName val="PU630,6_Simple"/>
      <sheetName val="PU630,6_especial_por_M2"/>
      <sheetName val="PU630,6_F"/>
      <sheetName val="PU630P_7_"/>
      <sheetName val="PU630,7_"/>
      <sheetName val="PU630,7_Especial"/>
      <sheetName val="PU630P_15"/>
      <sheetName val="PU660_2"/>
      <sheetName val="670_3"/>
      <sheetName val="PU673_"/>
      <sheetName val="PU681,1_Esp__Q_Caliche"/>
      <sheetName val="PU830P_1_"/>
      <sheetName val="Itemes Renovación"/>
      <sheetName val="CONT_ADI"/>
      <sheetName val="OCTUBRE"/>
      <sheetName val="BASE"/>
      <sheetName val="PRECIOS"/>
      <sheetName val="EQUIPO"/>
      <sheetName val="MATERIALES"/>
      <sheetName val="MANO DE OBRA"/>
      <sheetName val="PR_1"/>
      <sheetName val="MANO_DE_OBRA"/>
      <sheetName val="ESTADO_RED"/>
      <sheetName val="GENERALIDADES_"/>
      <sheetName val="necesidades_de_la_via1"/>
      <sheetName val="5+440_RÍO_SECO1"/>
      <sheetName val="21+100_1"/>
      <sheetName val="31+250_PTE__GUADUALITO1"/>
      <sheetName val="31+580_P__GUADUAL1"/>
      <sheetName val="34+_2701"/>
      <sheetName val="36+380_1"/>
      <sheetName val="64+110_P__GUADUAS_II1"/>
      <sheetName val="64+180_P__GUADUAS_I1"/>
      <sheetName val="64+820_P__QUEBRADA_CUNE1"/>
      <sheetName val="66+480_PUENTE_VARIANTE_21"/>
      <sheetName val="FRESADO_68_-_1141"/>
      <sheetName val="68+370_P__FÉRREO_1"/>
      <sheetName val="68+520_P__GUANÁBANO1"/>
      <sheetName val="69+030_RÍO_VILLETA1"/>
      <sheetName val="Villeta_centro1"/>
      <sheetName val="72+1020_LA_MARÍA1"/>
      <sheetName val="78+600_EL_ZANCUDO1"/>
      <sheetName val="81+650_LA_HONDA1"/>
      <sheetName val="83+230_QDA__NAUTATÁ1"/>
      <sheetName val="86+220_PUENTE_AZUL1"/>
      <sheetName val="86+600_PUENTE_HILA1"/>
      <sheetName val="101+800_QDA__EL_CHUSCAL1"/>
      <sheetName val="FRESADO_68-_1141"/>
      <sheetName val="REMOCION_DERRUMBES_68_-__1141"/>
      <sheetName val="DESARENADORES_68-114_1"/>
      <sheetName val="Lineas_de_demarcacion_68-11_1"/>
      <sheetName val="REALCE_BORDILLOS_68-114_1"/>
      <sheetName val="PARCHEO_68-114_1"/>
      <sheetName val="DESTAPE_ALCANTARILLAS_000-1_1"/>
      <sheetName val="tachas_reflectivas_68-114_1"/>
      <sheetName val="pinmuros_68+114_1"/>
      <sheetName val="CUNETAS_68-114_1"/>
      <sheetName val="DEFENSAS_METALICAS_68-114_1"/>
      <sheetName val="REFERENCICACIÓN_VIAL_1"/>
      <sheetName val="REMOCION_DERRUMBES1"/>
      <sheetName val="DESARENADORES_68-1141"/>
      <sheetName val="REALCE_BORDILLOS_68-1141"/>
      <sheetName val="PARCHEO_68-1141"/>
      <sheetName val="DESTAPE_ALCANTARILLAS_000-1141"/>
      <sheetName val="pinmuros_68+1141"/>
      <sheetName val="CUNETAS_68-1141"/>
      <sheetName val="SEÑALI_68-1141"/>
      <sheetName val="DEFENSAS_METALICAS_68-1141"/>
      <sheetName val="REFERENCICACIÓN_VIAL1"/>
      <sheetName val="juntas_de_expansion1"/>
      <sheetName val="Hincado_de_rieles1"/>
      <sheetName val="Pintura_muros_y_cabezotes1"/>
      <sheetName val="Suministro_e_instal_rieles1"/>
      <sheetName val="Drenes_PVC_4_pulg1"/>
      <sheetName val="SELLOS_PARA_JUNTAS_DE_PUENTES1"/>
      <sheetName val="Sello_de_grietas_de_concreto1"/>
      <sheetName val="Tubería_PVC_4_pulg1"/>
      <sheetName val="SECCIÓN_FINAL1"/>
      <sheetName val="DEFENSA_METÁLICA1"/>
      <sheetName val="Postes_de_kilometraje1"/>
      <sheetName val="REMOCIÓN_DE_DERRUMBES1"/>
      <sheetName val="Mant__Postes_de_kilometraje1"/>
      <sheetName val="PU_201,3_1"/>
      <sheetName val="PU211P_11"/>
      <sheetName val="PU211P_21"/>
      <sheetName val="201p_31"/>
      <sheetName val="PU_320,11"/>
      <sheetName val="PU330,1_1"/>
      <sheetName val="PU450P,1_(tapada_huecos)1"/>
      <sheetName val="PU460_Parcheo1"/>
      <sheetName val="PU600P_1_1"/>
      <sheetName val="PU610,1_1"/>
      <sheetName val="PU630,4_1"/>
      <sheetName val="PU630,4_acelerante1"/>
      <sheetName val="PU630,4_D1"/>
      <sheetName val="PU630,6_especial_por_M31"/>
      <sheetName val="PU630,6_Simple1"/>
      <sheetName val="PU630,6_especial_por_M21"/>
      <sheetName val="PU630,6_F1"/>
      <sheetName val="PU630P_7_1"/>
      <sheetName val="PU630,7_1"/>
      <sheetName val="PU630,7_Especial1"/>
      <sheetName val="PU630P_151"/>
      <sheetName val="PU660_21"/>
      <sheetName val="670_31"/>
      <sheetName val="PU673_1"/>
      <sheetName val="PU681,1_Esp__Q_Caliche1"/>
      <sheetName val="PU830P_1_1"/>
      <sheetName val="PR_11"/>
      <sheetName val="MANO_DE_OBRA1"/>
      <sheetName val="ESTADO_RED1"/>
      <sheetName val="GENERALIDADES_1"/>
      <sheetName val="necesidades_de_la_via2"/>
      <sheetName val="5+440_RÍO_SECO2"/>
      <sheetName val="21+100_2"/>
      <sheetName val="31+250_PTE__GUADUALITO2"/>
      <sheetName val="31+580_P__GUADUAL2"/>
      <sheetName val="34+_2702"/>
      <sheetName val="36+380_2"/>
      <sheetName val="64+110_P__GUADUAS_II2"/>
      <sheetName val="64+180_P__GUADUAS_I2"/>
      <sheetName val="64+820_P__QUEBRADA_CUNE2"/>
      <sheetName val="66+480_PUENTE_VARIANTE_22"/>
      <sheetName val="FRESADO_68_-_1142"/>
      <sheetName val="68+370_P__FÉRREO_2"/>
      <sheetName val="68+520_P__GUANÁBANO2"/>
      <sheetName val="69+030_RÍO_VILLETA2"/>
      <sheetName val="Villeta_centro2"/>
      <sheetName val="72+1020_LA_MARÍA2"/>
      <sheetName val="78+600_EL_ZANCUDO2"/>
      <sheetName val="81+650_LA_HONDA2"/>
      <sheetName val="83+230_QDA__NAUTATÁ2"/>
      <sheetName val="86+220_PUENTE_AZUL2"/>
      <sheetName val="86+600_PUENTE_HILA2"/>
      <sheetName val="101+800_QDA__EL_CHUSCAL2"/>
      <sheetName val="FRESADO_68-_1142"/>
      <sheetName val="REMOCION_DERRUMBES_68_-__1142"/>
      <sheetName val="DESARENADORES_68-114_2"/>
      <sheetName val="Lineas_de_demarcacion_68-11_2"/>
      <sheetName val="REALCE_BORDILLOS_68-114_2"/>
      <sheetName val="PARCHEO_68-114_2"/>
      <sheetName val="DESTAPE_ALCANTARILLAS_000-1_2"/>
      <sheetName val="tachas_reflectivas_68-114_2"/>
      <sheetName val="pinmuros_68+114_2"/>
      <sheetName val="CUNETAS_68-114_2"/>
      <sheetName val="DEFENSAS_METALICAS_68-114_2"/>
      <sheetName val="REFERENCICACIÓN_VIAL_2"/>
      <sheetName val="REMOCION_DERRUMBES2"/>
      <sheetName val="DESARENADORES_68-1142"/>
      <sheetName val="REALCE_BORDILLOS_68-1142"/>
      <sheetName val="PARCHEO_68-1142"/>
      <sheetName val="DESTAPE_ALCANTARILLAS_000-1142"/>
      <sheetName val="pinmuros_68+1142"/>
      <sheetName val="CUNETAS_68-1142"/>
      <sheetName val="SEÑALI_68-1142"/>
      <sheetName val="DEFENSAS_METALICAS_68-1142"/>
      <sheetName val="REFERENCICACIÓN_VIAL2"/>
      <sheetName val="juntas_de_expansion2"/>
      <sheetName val="Hincado_de_rieles2"/>
      <sheetName val="Pintura_muros_y_cabezotes2"/>
      <sheetName val="Suministro_e_instal_rieles2"/>
      <sheetName val="Drenes_PVC_4_pulg2"/>
      <sheetName val="SELLOS_PARA_JUNTAS_DE_PUENTES2"/>
      <sheetName val="Sello_de_grietas_de_concreto2"/>
      <sheetName val="Tubería_PVC_4_pulg2"/>
      <sheetName val="SECCIÓN_FINAL2"/>
      <sheetName val="DEFENSA_METÁLICA2"/>
      <sheetName val="Postes_de_kilometraje2"/>
      <sheetName val="REMOCIÓN_DE_DERRUMBES2"/>
      <sheetName val="Mant__Postes_de_kilometraje2"/>
      <sheetName val="PU_201,3_2"/>
      <sheetName val="PU211P_12"/>
      <sheetName val="PU211P_22"/>
      <sheetName val="201p_32"/>
      <sheetName val="PU_320,12"/>
      <sheetName val="PU330,1_2"/>
      <sheetName val="PU450P,1_(tapada_huecos)2"/>
      <sheetName val="PU460_Parcheo2"/>
      <sheetName val="PU600P_1_2"/>
      <sheetName val="PU610,1_2"/>
      <sheetName val="PU630,4_2"/>
      <sheetName val="PU630,4_acelerante2"/>
      <sheetName val="PU630,4_D2"/>
      <sheetName val="320.1"/>
      <sheetName val="330.2"/>
      <sheetName val="700.1"/>
      <sheetName val="Informacion"/>
      <sheetName val="UnitPrices"/>
      <sheetName val="DATOS GRAFICOS"/>
      <sheetName val="Sheet1"/>
      <sheetName val="PU630,6_especial_por_M32"/>
      <sheetName val="PU630,6_Simple2"/>
      <sheetName val="PU630,6_especial_por_M22"/>
      <sheetName val="PU630,6_F2"/>
      <sheetName val="PU630P_7_2"/>
      <sheetName val="PU630,7_2"/>
      <sheetName val="PU630,7_Especial2"/>
      <sheetName val="PU630P_152"/>
      <sheetName val="PU660_22"/>
      <sheetName val="670_32"/>
      <sheetName val="PU673_2"/>
      <sheetName val="PU681,1_Esp__Q_Caliche2"/>
      <sheetName val="PU830P_1_2"/>
      <sheetName val="PR_12"/>
      <sheetName val="MANO_DE_OBRA2"/>
      <sheetName val="ESTADO_RED2"/>
      <sheetName val="GENERALIDADES_2"/>
      <sheetName val="necesidades_de_la_via3"/>
      <sheetName val="5+440_RÍO_SECO3"/>
      <sheetName val="21+100_3"/>
      <sheetName val="31+250_PTE__GUADUALITO3"/>
      <sheetName val="31+580_P__GUADUAL3"/>
      <sheetName val="34+_2703"/>
      <sheetName val="36+380_3"/>
      <sheetName val="64+110_P__GUADUAS_II3"/>
      <sheetName val="64+180_P__GUADUAS_I3"/>
      <sheetName val="64+820_P__QUEBRADA_CUNE3"/>
      <sheetName val="66+480_PUENTE_VARIANTE_23"/>
      <sheetName val="FRESADO_68_-_1143"/>
      <sheetName val="68+370_P__FÉRREO_3"/>
      <sheetName val="68+520_P__GUANÁBANO3"/>
      <sheetName val="69+030_RÍO_VILLETA3"/>
      <sheetName val="Villeta_centro3"/>
      <sheetName val="72+1020_LA_MARÍA3"/>
      <sheetName val="78+600_EL_ZANCUDO3"/>
      <sheetName val="81+650_LA_HONDA3"/>
      <sheetName val="83+230_QDA__NAUTATÁ3"/>
      <sheetName val="86+220_PUENTE_AZUL3"/>
      <sheetName val="86+600_PUENTE_HILA3"/>
      <sheetName val="101+800_QDA__EL_CHUSCAL3"/>
      <sheetName val="FRESADO_68-_1143"/>
      <sheetName val="REMOCION_DERRUMBES_68_-__1143"/>
      <sheetName val="DESARENADORES_68-114_3"/>
      <sheetName val="Lineas_de_demarcacion_68-11_3"/>
      <sheetName val="REALCE_BORDILLOS_68-114_3"/>
      <sheetName val="PARCHEO_68-114_3"/>
      <sheetName val="DESTAPE_ALCANTARILLAS_000-1_3"/>
      <sheetName val="tachas_reflectivas_68-114_3"/>
      <sheetName val="pinmuros_68+114_3"/>
      <sheetName val="CUNETAS_68-114_3"/>
      <sheetName val="DEFENSAS_METALICAS_68-114_3"/>
      <sheetName val="REFERENCICACIÓN_VIAL_3"/>
      <sheetName val="REMOCION_DERRUMBES3"/>
      <sheetName val="DESARENADORES_68-1143"/>
      <sheetName val="REALCE_BORDILLOS_68-1143"/>
      <sheetName val="PARCHEO_68-1143"/>
      <sheetName val="DESTAPE_ALCANTARILLAS_000-1143"/>
      <sheetName val="pinmuros_68+1143"/>
      <sheetName val="CUNETAS_68-1143"/>
      <sheetName val="SEÑALI_68-1143"/>
      <sheetName val="DEFENSAS_METALICAS_68-1143"/>
      <sheetName val="REFERENCICACIÓN_VIAL3"/>
      <sheetName val="juntas_de_expansion3"/>
      <sheetName val="Hincado_de_rieles3"/>
      <sheetName val="Pintura_muros_y_cabezotes3"/>
      <sheetName val="Suministro_e_instal_rieles3"/>
      <sheetName val="Drenes_PVC_4_pulg3"/>
      <sheetName val="SELLOS_PARA_JUNTAS_DE_PUENTES3"/>
      <sheetName val="Sello_de_grietas_de_concreto3"/>
      <sheetName val="Tubería_PVC_4_pulg3"/>
      <sheetName val="SECCIÓN_FINAL3"/>
      <sheetName val="DEFENSA_METÁLICA3"/>
      <sheetName val="Postes_de_kilometraje3"/>
      <sheetName val="REMOCIÓN_DE_DERRUMBES3"/>
      <sheetName val="Mant__Postes_de_kilometraje3"/>
      <sheetName val="PU_201,3_3"/>
      <sheetName val="PU211P_13"/>
      <sheetName val="PU211P_23"/>
      <sheetName val="201p_33"/>
      <sheetName val="PU_320,13"/>
      <sheetName val="PU330,1_3"/>
      <sheetName val="PU450P,1_(tapada_huecos)3"/>
      <sheetName val="PU460_Parcheo3"/>
      <sheetName val="PU600P_1_3"/>
      <sheetName val="PU610,1_3"/>
      <sheetName val="PU630,4_3"/>
      <sheetName val="PU630,4_acelerante3"/>
      <sheetName val="PU630,4_D3"/>
      <sheetName val="PU630,6_especial_por_M33"/>
      <sheetName val="PU630,6_Simple3"/>
      <sheetName val="PU630,6_especial_por_M23"/>
      <sheetName val="PU630,6_F3"/>
      <sheetName val="PU630P_7_3"/>
      <sheetName val="PU630,7_3"/>
      <sheetName val="PU630,7_Especial3"/>
      <sheetName val="PU630P_153"/>
      <sheetName val="PU660_23"/>
      <sheetName val="670_33"/>
      <sheetName val="PU673_3"/>
      <sheetName val="PU681,1_Esp__Q_Caliche3"/>
      <sheetName val="PU830P_1_3"/>
      <sheetName val="PR_13"/>
      <sheetName val="MANO_DE_OBRA3"/>
      <sheetName val="ESTADO_RED3"/>
      <sheetName val="GENERALIDADES_3"/>
      <sheetName val="necesidades_de_la_via4"/>
      <sheetName val="5+440_RÍO_SECO4"/>
      <sheetName val="21+100_4"/>
      <sheetName val="31+250_PTE__GUADUALITO4"/>
      <sheetName val="31+580_P__GUADUAL4"/>
      <sheetName val="34+_2704"/>
      <sheetName val="36+380_4"/>
      <sheetName val="64+110_P__GUADUAS_II4"/>
      <sheetName val="64+180_P__GUADUAS_I4"/>
      <sheetName val="64+820_P__QUEBRADA_CUNE4"/>
      <sheetName val="66+480_PUENTE_VARIANTE_24"/>
      <sheetName val="FRESADO_68_-_1144"/>
      <sheetName val="68+370_P__FÉRREO_4"/>
      <sheetName val="68+520_P__GUANÁBANO4"/>
      <sheetName val="69+030_RÍO_VILLETA4"/>
      <sheetName val="Villeta_centro4"/>
      <sheetName val="72+1020_LA_MARÍA4"/>
      <sheetName val="78+600_EL_ZANCUDO4"/>
      <sheetName val="81+650_LA_HONDA4"/>
      <sheetName val="83+230_QDA__NAUTATÁ4"/>
      <sheetName val="86+220_PUENTE_AZUL4"/>
      <sheetName val="86+600_PUENTE_HILA4"/>
      <sheetName val="101+800_QDA__EL_CHUSCAL4"/>
      <sheetName val="FRESADO_68-_1144"/>
      <sheetName val="REMOCION_DERRUMBES_68_-__1144"/>
      <sheetName val="DESARENADORES_68-114_4"/>
      <sheetName val="Lineas_de_demarcacion_68-11_4"/>
      <sheetName val="REALCE_BORDILLOS_68-114_4"/>
      <sheetName val="PARCHEO_68-114_4"/>
      <sheetName val="DESTAPE_ALCANTARILLAS_000-1_4"/>
      <sheetName val="tachas_reflectivas_68-114_4"/>
      <sheetName val="pinmuros_68+114_4"/>
      <sheetName val="CUNETAS_68-114_4"/>
      <sheetName val="DEFENSAS_METALICAS_68-114_4"/>
      <sheetName val="REFERENCICACIÓN_VIAL_4"/>
      <sheetName val="REMOCION_DERRUMBES4"/>
      <sheetName val="DESARENADORES_68-1144"/>
      <sheetName val="REALCE_BORDILLOS_68-1144"/>
      <sheetName val="PARCHEO_68-1144"/>
      <sheetName val="DESTAPE_ALCANTARILLAS_000-1144"/>
      <sheetName val="pinmuros_68+1144"/>
      <sheetName val="CUNETAS_68-1144"/>
      <sheetName val="SEÑALI_68-1144"/>
      <sheetName val="DEFENSAS_METALICAS_68-1144"/>
      <sheetName val="REFERENCICACIÓN_VIAL4"/>
      <sheetName val="juntas_de_expansion4"/>
      <sheetName val="Hincado_de_rieles4"/>
      <sheetName val="Pintura_muros_y_cabezotes4"/>
      <sheetName val="Suministro_e_instal_rieles4"/>
      <sheetName val="Drenes_PVC_4_pulg4"/>
      <sheetName val="SELLOS_PARA_JUNTAS_DE_PUENTES4"/>
      <sheetName val="Sello_de_grietas_de_concreto4"/>
      <sheetName val="Tubería_PVC_4_pulg4"/>
      <sheetName val="SECCIÓN_FINAL4"/>
      <sheetName val="DEFENSA_METÁLICA4"/>
      <sheetName val="Postes_de_kilometraje4"/>
      <sheetName val="REMOCIÓN_DE_DERRUMBES4"/>
      <sheetName val="Mant__Postes_de_kilometraje4"/>
      <sheetName val="PU_201,3_4"/>
      <sheetName val="PU211P_14"/>
      <sheetName val="PU211P_24"/>
      <sheetName val="201p_34"/>
      <sheetName val="PU_320,14"/>
      <sheetName val="PU330,1_4"/>
      <sheetName val="PU450P,1_(tapada_huecos)4"/>
      <sheetName val="PU460_Parcheo4"/>
      <sheetName val="PU600P_1_4"/>
      <sheetName val="PU610,1_4"/>
      <sheetName val="PU630,4_4"/>
      <sheetName val="PU630,4_acelerante4"/>
      <sheetName val="PU630,4_D4"/>
      <sheetName val="PU630,6_especial_por_M34"/>
      <sheetName val="PU630,6_Simple4"/>
      <sheetName val="PU630,6_especial_por_M24"/>
      <sheetName val="PU630,6_F4"/>
      <sheetName val="PU630P_7_4"/>
      <sheetName val="PU630,7_4"/>
      <sheetName val="PU630,7_Especial4"/>
      <sheetName val="PU630P_154"/>
      <sheetName val="PU660_24"/>
      <sheetName val="670_34"/>
      <sheetName val="PU673_4"/>
      <sheetName val="PU681,1_Esp__Q_Caliche4"/>
      <sheetName val="PU830P_1_4"/>
      <sheetName val="PR_14"/>
      <sheetName val="MANO_DE_OBRA4"/>
      <sheetName val="ESTADO_RED4"/>
      <sheetName val="GENERALIDADES_4"/>
      <sheetName val="necesidades_de_la_via5"/>
      <sheetName val="5+440_RÍO_SECO5"/>
      <sheetName val="21+100_5"/>
      <sheetName val="31+250_PTE__GUADUALITO5"/>
      <sheetName val="31+580_P__GUADUAL5"/>
      <sheetName val="34+_2705"/>
      <sheetName val="36+380_5"/>
      <sheetName val="64+110_P__GUADUAS_II5"/>
      <sheetName val="64+180_P__GUADUAS_I5"/>
      <sheetName val="64+820_P__QUEBRADA_CUNE5"/>
      <sheetName val="66+480_PUENTE_VARIANTE_25"/>
      <sheetName val="FRESADO_68_-_1145"/>
      <sheetName val="68+370_P__FÉRREO_5"/>
      <sheetName val="68+520_P__GUANÁBANO5"/>
      <sheetName val="69+030_RÍO_VILLETA5"/>
      <sheetName val="Villeta_centro5"/>
      <sheetName val="72+1020_LA_MARÍA5"/>
      <sheetName val="78+600_EL_ZANCUDO5"/>
      <sheetName val="81+650_LA_HONDA5"/>
      <sheetName val="83+230_QDA__NAUTATÁ5"/>
      <sheetName val="86+220_PUENTE_AZUL5"/>
      <sheetName val="86+600_PUENTE_HILA5"/>
      <sheetName val="101+800_QDA__EL_CHUSCAL5"/>
      <sheetName val="FRESADO_68-_1145"/>
      <sheetName val="REMOCION_DERRUMBES_68_-__1145"/>
      <sheetName val="DESARENADORES_68-114_5"/>
      <sheetName val="Lineas_de_demarcacion_68-11_5"/>
      <sheetName val="REALCE_BORDILLOS_68-114_5"/>
      <sheetName val="PARCHEO_68-114_5"/>
      <sheetName val="DESTAPE_ALCANTARILLAS_000-1_5"/>
      <sheetName val="tachas_reflectivas_68-114_5"/>
      <sheetName val="pinmuros_68+114_5"/>
      <sheetName val="CUNETAS_68-114_5"/>
      <sheetName val="DEFENSAS_METALICAS_68-114_5"/>
      <sheetName val="REFERENCICACIÓN_VIAL_5"/>
      <sheetName val="REMOCION_DERRUMBES5"/>
      <sheetName val="DESARENADORES_68-1145"/>
      <sheetName val="REALCE_BORDILLOS_68-1145"/>
      <sheetName val="PARCHEO_68-1145"/>
      <sheetName val="DESTAPE_ALCANTARILLAS_000-1145"/>
      <sheetName val="pinmuros_68+1145"/>
      <sheetName val="CUNETAS_68-1145"/>
      <sheetName val="SEÑALI_68-1145"/>
      <sheetName val="DEFENSAS_METALICAS_68-1145"/>
      <sheetName val="REFERENCICACIÓN_VIAL5"/>
      <sheetName val="juntas_de_expansion5"/>
      <sheetName val="Hincado_de_rieles5"/>
      <sheetName val="Pintura_muros_y_cabezotes5"/>
      <sheetName val="Suministro_e_instal_rieles5"/>
      <sheetName val="Drenes_PVC_4_pulg5"/>
      <sheetName val="SELLOS_PARA_JUNTAS_DE_PUENTES5"/>
      <sheetName val="Sello_de_grietas_de_concreto5"/>
      <sheetName val="Tubería_PVC_4_pulg5"/>
      <sheetName val="SECCIÓN_FINAL5"/>
      <sheetName val="DEFENSA_METÁLICA5"/>
      <sheetName val="Postes_de_kilometraje5"/>
      <sheetName val="REMOCIÓN_DE_DERRUMBES5"/>
      <sheetName val="Mant__Postes_de_kilometraje5"/>
      <sheetName val="PU_201,3_5"/>
      <sheetName val="PU211P_15"/>
      <sheetName val="PU211P_25"/>
      <sheetName val="201p_35"/>
      <sheetName val="PU_320,15"/>
      <sheetName val="PU330,1_5"/>
      <sheetName val="PU450P,1_(tapada_huecos)5"/>
      <sheetName val="PU460_Parcheo5"/>
      <sheetName val="PU600P_1_5"/>
      <sheetName val="PU610,1_5"/>
      <sheetName val="PU630,4_5"/>
      <sheetName val="PU630,4_acelerante5"/>
      <sheetName val="PU630,4_D5"/>
      <sheetName val="PU630,6_especial_por_M35"/>
      <sheetName val="PU630,6_Simple5"/>
      <sheetName val="PU630,6_especial_por_M25"/>
      <sheetName val="PU630,6_F5"/>
      <sheetName val="PU630P_7_5"/>
      <sheetName val="PU630,7_5"/>
      <sheetName val="PU630,7_Especial5"/>
      <sheetName val="PU630P_155"/>
      <sheetName val="PU660_25"/>
      <sheetName val="670_35"/>
      <sheetName val="PU673_5"/>
      <sheetName val="PU681,1_Esp__Q_Caliche5"/>
      <sheetName val="PU830P_1_5"/>
      <sheetName val="PR_15"/>
      <sheetName val="MANO_DE_OBRA5"/>
      <sheetName val="ESTADO_RED5"/>
      <sheetName val="GENERALIDADES_5"/>
      <sheetName val="necesidades_de_la_via8"/>
      <sheetName val="5+440_RÍO_SECO8"/>
      <sheetName val="21+100_8"/>
      <sheetName val="31+250_PTE__GUADUALITO8"/>
      <sheetName val="31+580_P__GUADUAL8"/>
      <sheetName val="34+_2708"/>
      <sheetName val="36+380_8"/>
      <sheetName val="64+110_P__GUADUAS_II8"/>
      <sheetName val="64+180_P__GUADUAS_I8"/>
      <sheetName val="64+820_P__QUEBRADA_CUNE8"/>
      <sheetName val="66+480_PUENTE_VARIANTE_28"/>
      <sheetName val="FRESADO_68_-_1148"/>
      <sheetName val="68+370_P__FÉRREO_8"/>
      <sheetName val="68+520_P__GUANÁBANO8"/>
      <sheetName val="69+030_RÍO_VILLETA8"/>
      <sheetName val="Villeta_centro8"/>
      <sheetName val="72+1020_LA_MARÍA8"/>
      <sheetName val="78+600_EL_ZANCUDO8"/>
      <sheetName val="81+650_LA_HONDA8"/>
      <sheetName val="83+230_QDA__NAUTATÁ8"/>
      <sheetName val="86+220_PUENTE_AZUL8"/>
      <sheetName val="86+600_PUENTE_HILA8"/>
      <sheetName val="101+800_QDA__EL_CHUSCAL8"/>
      <sheetName val="FRESADO_68-_1148"/>
      <sheetName val="REMOCION_DERRUMBES_68_-__1148"/>
      <sheetName val="DESARENADORES_68-114_8"/>
      <sheetName val="Lineas_de_demarcacion_68-11_8"/>
      <sheetName val="REALCE_BORDILLOS_68-114_8"/>
      <sheetName val="PARCHEO_68-114_8"/>
      <sheetName val="DESTAPE_ALCANTARILLAS_000-1_8"/>
      <sheetName val="tachas_reflectivas_68-114_8"/>
      <sheetName val="pinmuros_68+114_8"/>
      <sheetName val="CUNETAS_68-114_8"/>
      <sheetName val="DEFENSAS_METALICAS_68-114_8"/>
      <sheetName val="REFERENCICACIÓN_VIAL_8"/>
      <sheetName val="REMOCION_DERRUMBES8"/>
      <sheetName val="DESARENADORES_68-1148"/>
      <sheetName val="REALCE_BORDILLOS_68-1148"/>
      <sheetName val="PARCHEO_68-1148"/>
      <sheetName val="DESTAPE_ALCANTARILLAS_000-1148"/>
      <sheetName val="pinmuros_68+1148"/>
      <sheetName val="CUNETAS_68-1148"/>
      <sheetName val="SEÑALI_68-1148"/>
      <sheetName val="DEFENSAS_METALICAS_68-1148"/>
      <sheetName val="REFERENCICACIÓN_VIAL8"/>
      <sheetName val="juntas_de_expansion8"/>
      <sheetName val="Hincado_de_rieles8"/>
      <sheetName val="Pintura_muros_y_cabezotes8"/>
      <sheetName val="Suministro_e_instal_rieles8"/>
      <sheetName val="Drenes_PVC_4_pulg8"/>
      <sheetName val="SELLOS_PARA_JUNTAS_DE_PUENTES8"/>
      <sheetName val="Sello_de_grietas_de_concreto8"/>
      <sheetName val="Tubería_PVC_4_pulg8"/>
      <sheetName val="SECCIÓN_FINAL8"/>
      <sheetName val="DEFENSA_METÁLICA8"/>
      <sheetName val="Postes_de_kilometraje8"/>
      <sheetName val="REMOCIÓN_DE_DERRUMBES8"/>
      <sheetName val="Mant__Postes_de_kilometraje8"/>
      <sheetName val="PU_201,3_8"/>
      <sheetName val="PU211P_18"/>
      <sheetName val="PU211P_28"/>
      <sheetName val="201p_38"/>
      <sheetName val="PU_320,18"/>
      <sheetName val="PU330,1_8"/>
      <sheetName val="PU450P,1_(tapada_huecos)8"/>
      <sheetName val="PU460_Parcheo8"/>
      <sheetName val="PU600P_1_8"/>
      <sheetName val="PU610,1_8"/>
      <sheetName val="PU630,4_8"/>
      <sheetName val="PU630,4_acelerante8"/>
      <sheetName val="PU630,4_D8"/>
      <sheetName val="PU630,6_especial_por_M38"/>
      <sheetName val="PU630,6_Simple8"/>
      <sheetName val="PU630,6_especial_por_M28"/>
      <sheetName val="PU630,6_F8"/>
      <sheetName val="PU630P_7_8"/>
      <sheetName val="PU630,7_8"/>
      <sheetName val="PU630,7_Especial8"/>
      <sheetName val="PU630P_158"/>
      <sheetName val="PU660_28"/>
      <sheetName val="670_38"/>
      <sheetName val="PU673_8"/>
      <sheetName val="PU681,1_Esp__Q_Caliche8"/>
      <sheetName val="PU830P_1_8"/>
      <sheetName val="PR_18"/>
      <sheetName val="MANO_DE_OBRA8"/>
      <sheetName val="ESTADO_RED8"/>
      <sheetName val="GENERALIDADES_8"/>
      <sheetName val="necesidades_de_la_via6"/>
      <sheetName val="5+440_RÍO_SECO6"/>
      <sheetName val="21+100_6"/>
      <sheetName val="31+250_PTE__GUADUALITO6"/>
      <sheetName val="31+580_P__GUADUAL6"/>
      <sheetName val="34+_2706"/>
      <sheetName val="36+380_6"/>
      <sheetName val="64+110_P__GUADUAS_II6"/>
      <sheetName val="64+180_P__GUADUAS_I6"/>
      <sheetName val="64+820_P__QUEBRADA_CUNE6"/>
      <sheetName val="66+480_PUENTE_VARIANTE_26"/>
      <sheetName val="FRESADO_68_-_1146"/>
      <sheetName val="68+370_P__FÉRREO_6"/>
      <sheetName val="68+520_P__GUANÁBANO6"/>
      <sheetName val="69+030_RÍO_VILLETA6"/>
      <sheetName val="Villeta_centro6"/>
      <sheetName val="72+1020_LA_MARÍA6"/>
      <sheetName val="78+600_EL_ZANCUDO6"/>
      <sheetName val="81+650_LA_HONDA6"/>
      <sheetName val="83+230_QDA__NAUTATÁ6"/>
      <sheetName val="86+220_PUENTE_AZUL6"/>
      <sheetName val="86+600_PUENTE_HILA6"/>
      <sheetName val="101+800_QDA__EL_CHUSCAL6"/>
      <sheetName val="FRESADO_68-_1146"/>
      <sheetName val="REMOCION_DERRUMBES_68_-__1146"/>
      <sheetName val="DESARENADORES_68-114_6"/>
      <sheetName val="Lineas_de_demarcacion_68-11_6"/>
      <sheetName val="REALCE_BORDILLOS_68-114_6"/>
      <sheetName val="PARCHEO_68-114_6"/>
      <sheetName val="DESTAPE_ALCANTARILLAS_000-1_6"/>
      <sheetName val="tachas_reflectivas_68-114_6"/>
      <sheetName val="pinmuros_68+114_6"/>
      <sheetName val="CUNETAS_68-114_6"/>
      <sheetName val="DEFENSAS_METALICAS_68-114_6"/>
      <sheetName val="REFERENCICACIÓN_VIAL_6"/>
      <sheetName val="REMOCION_DERRUMBES6"/>
      <sheetName val="DESARENADORES_68-1146"/>
      <sheetName val="REALCE_BORDILLOS_68-1146"/>
      <sheetName val="PARCHEO_68-1146"/>
      <sheetName val="DESTAPE_ALCANTARILLAS_000-1146"/>
      <sheetName val="pinmuros_68+1146"/>
      <sheetName val="CUNETAS_68-1146"/>
      <sheetName val="SEÑALI_68-1146"/>
      <sheetName val="DEFENSAS_METALICAS_68-1146"/>
      <sheetName val="REFERENCICACIÓN_VIAL6"/>
      <sheetName val="juntas_de_expansion6"/>
      <sheetName val="Hincado_de_rieles6"/>
      <sheetName val="Pintura_muros_y_cabezotes6"/>
      <sheetName val="Suministro_e_instal_rieles6"/>
      <sheetName val="Drenes_PVC_4_pulg6"/>
      <sheetName val="SELLOS_PARA_JUNTAS_DE_PUENTES6"/>
      <sheetName val="Sello_de_grietas_de_concreto6"/>
      <sheetName val="Tubería_PVC_4_pulg6"/>
      <sheetName val="SECCIÓN_FINAL6"/>
      <sheetName val="DEFENSA_METÁLICA6"/>
      <sheetName val="Postes_de_kilometraje6"/>
      <sheetName val="REMOCIÓN_DE_DERRUMBES6"/>
      <sheetName val="Mant__Postes_de_kilometraje6"/>
      <sheetName val="PU_201,3_6"/>
      <sheetName val="PU211P_16"/>
      <sheetName val="PU211P_26"/>
      <sheetName val="201p_36"/>
      <sheetName val="PU_320,16"/>
      <sheetName val="PU330,1_6"/>
      <sheetName val="PU450P,1_(tapada_huecos)6"/>
      <sheetName val="PU460_Parcheo6"/>
      <sheetName val="PU600P_1_6"/>
      <sheetName val="PU610,1_6"/>
      <sheetName val="PU630,4_6"/>
      <sheetName val="PU630,4_acelerante6"/>
      <sheetName val="PU630,4_D6"/>
      <sheetName val="PU630,6_especial_por_M36"/>
      <sheetName val="PU630,6_Simple6"/>
      <sheetName val="PU630,6_especial_por_M26"/>
      <sheetName val="PU630,6_F6"/>
      <sheetName val="PU630P_7_6"/>
      <sheetName val="PU630,7_6"/>
      <sheetName val="PU630,7_Especial6"/>
      <sheetName val="PU630P_156"/>
      <sheetName val="PU660_26"/>
      <sheetName val="670_36"/>
      <sheetName val="PU673_6"/>
      <sheetName val="PU681,1_Esp__Q_Caliche6"/>
      <sheetName val="PU830P_1_6"/>
      <sheetName val="PR_16"/>
      <sheetName val="MANO_DE_OBRA6"/>
      <sheetName val="ESTADO_RED6"/>
      <sheetName val="GENERALIDADES_6"/>
      <sheetName val="necesidades_de_la_via7"/>
      <sheetName val="5+440_RÍO_SECO7"/>
      <sheetName val="21+100_7"/>
      <sheetName val="31+250_PTE__GUADUALITO7"/>
      <sheetName val="31+580_P__GUADUAL7"/>
      <sheetName val="34+_2707"/>
      <sheetName val="36+380_7"/>
      <sheetName val="64+110_P__GUADUAS_II7"/>
      <sheetName val="64+180_P__GUADUAS_I7"/>
      <sheetName val="64+820_P__QUEBRADA_CUNE7"/>
      <sheetName val="66+480_PUENTE_VARIANTE_27"/>
      <sheetName val="FRESADO_68_-_1147"/>
      <sheetName val="68+370_P__FÉRREO_7"/>
      <sheetName val="68+520_P__GUANÁBANO7"/>
      <sheetName val="69+030_RÍO_VILLETA7"/>
      <sheetName val="Villeta_centro7"/>
      <sheetName val="72+1020_LA_MARÍA7"/>
      <sheetName val="78+600_EL_ZANCUDO7"/>
      <sheetName val="81+650_LA_HONDA7"/>
      <sheetName val="83+230_QDA__NAUTATÁ7"/>
      <sheetName val="86+220_PUENTE_AZUL7"/>
      <sheetName val="86+600_PUENTE_HILA7"/>
      <sheetName val="101+800_QDA__EL_CHUSCAL7"/>
      <sheetName val="FRESADO_68-_1147"/>
      <sheetName val="REMOCION_DERRUMBES_68_-__1147"/>
      <sheetName val="DESARENADORES_68-114_7"/>
      <sheetName val="Lineas_de_demarcacion_68-11_7"/>
      <sheetName val="REALCE_BORDILLOS_68-114_7"/>
      <sheetName val="PARCHEO_68-114_7"/>
      <sheetName val="DESTAPE_ALCANTARILLAS_000-1_7"/>
      <sheetName val="tachas_reflectivas_68-114_7"/>
      <sheetName val="pinmuros_68+114_7"/>
      <sheetName val="CUNETAS_68-114_7"/>
      <sheetName val="DEFENSAS_METALICAS_68-114_7"/>
      <sheetName val="REFERENCICACIÓN_VIAL_7"/>
      <sheetName val="REMOCION_DERRUMBES7"/>
      <sheetName val="DESARENADORES_68-1147"/>
      <sheetName val="REALCE_BORDILLOS_68-1147"/>
      <sheetName val="PARCHEO_68-1147"/>
      <sheetName val="DESTAPE_ALCANTARILLAS_000-1147"/>
      <sheetName val="pinmuros_68+1147"/>
      <sheetName val="CUNETAS_68-1147"/>
      <sheetName val="SEÑALI_68-1147"/>
      <sheetName val="DEFENSAS_METALICAS_68-1147"/>
      <sheetName val="REFERENCICACIÓN_VIAL7"/>
      <sheetName val="juntas_de_expansion7"/>
      <sheetName val="Hincado_de_rieles7"/>
      <sheetName val="Pintura_muros_y_cabezotes7"/>
      <sheetName val="Suministro_e_instal_rieles7"/>
      <sheetName val="Drenes_PVC_4_pulg7"/>
      <sheetName val="SELLOS_PARA_JUNTAS_DE_PUENTES7"/>
      <sheetName val="Sello_de_grietas_de_concreto7"/>
      <sheetName val="Tubería_PVC_4_pulg7"/>
      <sheetName val="SECCIÓN_FINAL7"/>
      <sheetName val="DEFENSA_METÁLICA7"/>
      <sheetName val="Postes_de_kilometraje7"/>
      <sheetName val="REMOCIÓN_DE_DERRUMBES7"/>
      <sheetName val="Mant__Postes_de_kilometraje7"/>
      <sheetName val="PU_201,3_7"/>
      <sheetName val="PU211P_17"/>
      <sheetName val="PU211P_27"/>
      <sheetName val="201p_37"/>
      <sheetName val="PU_320,17"/>
      <sheetName val="PU330,1_7"/>
      <sheetName val="PU450P,1_(tapada_huecos)7"/>
      <sheetName val="PU460_Parcheo7"/>
      <sheetName val="PU600P_1_7"/>
      <sheetName val="PU610,1_7"/>
      <sheetName val="PU630,4_7"/>
      <sheetName val="PU630,4_acelerante7"/>
      <sheetName val="PU630,4_D7"/>
      <sheetName val="PU630,6_especial_por_M37"/>
      <sheetName val="PU630,6_Simple7"/>
      <sheetName val="PU630,6_especial_por_M27"/>
      <sheetName val="PU630,6_F7"/>
      <sheetName val="PU630P_7_7"/>
      <sheetName val="PU630,7_7"/>
      <sheetName val="PU630,7_Especial7"/>
      <sheetName val="PU630P_157"/>
      <sheetName val="PU660_27"/>
      <sheetName val="670_37"/>
      <sheetName val="PU673_7"/>
      <sheetName val="PU681,1_Esp__Q_Caliche7"/>
      <sheetName val="PU830P_1_7"/>
      <sheetName val="PR_17"/>
      <sheetName val="MANO_DE_OBRA7"/>
      <sheetName val="ESTADO_RED7"/>
      <sheetName val="GENERALIDADES_7"/>
      <sheetName val="necesidades_de_la_via9"/>
      <sheetName val="5+440_RÍO_SECO9"/>
      <sheetName val="21+100_9"/>
      <sheetName val="31+250_PTE__GUADUALITO9"/>
      <sheetName val="31+580_P__GUADUAL9"/>
      <sheetName val="34+_2709"/>
      <sheetName val="36+380_9"/>
      <sheetName val="64+110_P__GUADUAS_II9"/>
      <sheetName val="64+180_P__GUADUAS_I9"/>
      <sheetName val="64+820_P__QUEBRADA_CUNE9"/>
      <sheetName val="66+480_PUENTE_VARIANTE_29"/>
      <sheetName val="FRESADO_68_-_1149"/>
      <sheetName val="68+370_P__FÉRREO_9"/>
      <sheetName val="68+520_P__GUANÁBANO9"/>
      <sheetName val="69+030_RÍO_VILLETA9"/>
      <sheetName val="Villeta_centro9"/>
      <sheetName val="72+1020_LA_MARÍA9"/>
      <sheetName val="78+600_EL_ZANCUDO9"/>
      <sheetName val="81+650_LA_HONDA9"/>
      <sheetName val="83+230_QDA__NAUTATÁ9"/>
      <sheetName val="86+220_PUENTE_AZUL9"/>
      <sheetName val="86+600_PUENTE_HILA9"/>
      <sheetName val="101+800_QDA__EL_CHUSCAL9"/>
      <sheetName val="FRESADO_68-_1149"/>
      <sheetName val="REMOCION_DERRUMBES_68_-__1149"/>
      <sheetName val="DESARENADORES_68-114_9"/>
      <sheetName val="Lineas_de_demarcacion_68-11_9"/>
      <sheetName val="REALCE_BORDILLOS_68-114_9"/>
      <sheetName val="PARCHEO_68-114_9"/>
      <sheetName val="DESTAPE_ALCANTARILLAS_000-1_9"/>
      <sheetName val="tachas_reflectivas_68-114_9"/>
      <sheetName val="pinmuros_68+114_9"/>
      <sheetName val="CUNETAS_68-114_9"/>
      <sheetName val="DEFENSAS_METALICAS_68-114_9"/>
      <sheetName val="REFERENCICACIÓN_VIAL_9"/>
      <sheetName val="REMOCION_DERRUMBES9"/>
      <sheetName val="DESARENADORES_68-1149"/>
      <sheetName val="REALCE_BORDILLOS_68-1149"/>
      <sheetName val="PARCHEO_68-1149"/>
      <sheetName val="DESTAPE_ALCANTARILLAS_000-1149"/>
      <sheetName val="pinmuros_68+1149"/>
      <sheetName val="CUNETAS_68-1149"/>
      <sheetName val="SEÑALI_68-1149"/>
      <sheetName val="DEFENSAS_METALICAS_68-1149"/>
      <sheetName val="REFERENCICACIÓN_VIAL9"/>
      <sheetName val="juntas_de_expansion9"/>
      <sheetName val="Hincado_de_rieles9"/>
      <sheetName val="Pintura_muros_y_cabezotes9"/>
      <sheetName val="Suministro_e_instal_rieles9"/>
      <sheetName val="Drenes_PVC_4_pulg9"/>
      <sheetName val="SELLOS_PARA_JUNTAS_DE_PUENTES9"/>
      <sheetName val="Sello_de_grietas_de_concreto9"/>
      <sheetName val="Tubería_PVC_4_pulg9"/>
      <sheetName val="SECCIÓN_FINAL9"/>
      <sheetName val="DEFENSA_METÁLICA9"/>
      <sheetName val="Postes_de_kilometraje9"/>
      <sheetName val="REMOCIÓN_DE_DERRUMBES9"/>
      <sheetName val="Mant__Postes_de_kilometraje9"/>
      <sheetName val="PU_201,3_9"/>
      <sheetName val="PU211P_19"/>
      <sheetName val="PU211P_29"/>
      <sheetName val="201p_39"/>
      <sheetName val="PU_320,19"/>
      <sheetName val="PU330,1_9"/>
      <sheetName val="PU450P,1_(tapada_huecos)9"/>
      <sheetName val="PU460_Parcheo9"/>
      <sheetName val="PU600P_1_9"/>
      <sheetName val="PU610,1_9"/>
      <sheetName val="PU630,4_9"/>
      <sheetName val="PU630,4_acelerante9"/>
      <sheetName val="PU630,4_D9"/>
      <sheetName val="PU630,6_especial_por_M39"/>
      <sheetName val="PU630,6_Simple9"/>
      <sheetName val="PU630,6_especial_por_M29"/>
      <sheetName val="PU630,6_F9"/>
      <sheetName val="PU630P_7_9"/>
      <sheetName val="PU630,7_9"/>
      <sheetName val="PU630,7_Especial9"/>
      <sheetName val="PU630P_159"/>
      <sheetName val="PU660_29"/>
      <sheetName val="670_39"/>
      <sheetName val="PU673_9"/>
      <sheetName val="PU681,1_Esp__Q_Caliche9"/>
      <sheetName val="PU830P_1_9"/>
      <sheetName val="PR_19"/>
      <sheetName val="MANO_DE_OBRA9"/>
      <sheetName val="ESTADO_RED9"/>
      <sheetName val="GENERALIDADES_9"/>
      <sheetName val="necesidades_de_la_via10"/>
      <sheetName val="5+440_RÍO_SECO10"/>
      <sheetName val="21+100_10"/>
      <sheetName val="31+250_PTE__GUADUALITO10"/>
      <sheetName val="31+580_P__GUADUAL10"/>
      <sheetName val="34+_27010"/>
      <sheetName val="36+380_10"/>
      <sheetName val="64+110_P__GUADUAS_II10"/>
      <sheetName val="64+180_P__GUADUAS_I10"/>
      <sheetName val="64+820_P__QUEBRADA_CUNE10"/>
      <sheetName val="66+480_PUENTE_VARIANTE_210"/>
      <sheetName val="FRESADO_68_-_11410"/>
      <sheetName val="68+370_P__FÉRREO_10"/>
      <sheetName val="68+520_P__GUANÁBANO10"/>
      <sheetName val="69+030_RÍO_VILLETA10"/>
      <sheetName val="Villeta_centro10"/>
      <sheetName val="72+1020_LA_MARÍA10"/>
      <sheetName val="78+600_EL_ZANCUDO10"/>
      <sheetName val="81+650_LA_HONDA10"/>
      <sheetName val="83+230_QDA__NAUTATÁ10"/>
      <sheetName val="86+220_PUENTE_AZUL10"/>
      <sheetName val="86+600_PUENTE_HILA10"/>
      <sheetName val="101+800_QDA__EL_CHUSCAL10"/>
      <sheetName val="FRESADO_68-_11410"/>
      <sheetName val="REMOCION_DERRUMBES_68_-__11410"/>
      <sheetName val="DESARENADORES_68-114_10"/>
      <sheetName val="Lineas_de_demarcacion_68-11_10"/>
      <sheetName val="REALCE_BORDILLOS_68-114_10"/>
      <sheetName val="PARCHEO_68-114_10"/>
      <sheetName val="DESTAPE_ALCANTARILLAS_000-1_10"/>
      <sheetName val="tachas_reflectivas_68-114_10"/>
      <sheetName val="pinmuros_68+114_10"/>
      <sheetName val="CUNETAS_68-114_10"/>
      <sheetName val="DEFENSAS_METALICAS_68-114_10"/>
      <sheetName val="REFERENCICACIÓN_VIAL_10"/>
      <sheetName val="REMOCION_DERRUMBES10"/>
      <sheetName val="DESARENADORES_68-11410"/>
      <sheetName val="REALCE_BORDILLOS_68-11410"/>
      <sheetName val="PARCHEO_68-11410"/>
      <sheetName val="DESTAPE_ALCANTARILLAS_000-11410"/>
      <sheetName val="pinmuros_68+11410"/>
      <sheetName val="CUNETAS_68-11410"/>
      <sheetName val="SEÑALI_68-11410"/>
      <sheetName val="DEFENSAS_METALICAS_68-11410"/>
      <sheetName val="REFERENCICACIÓN_VIAL10"/>
      <sheetName val="juntas_de_expansion10"/>
      <sheetName val="Hincado_de_rieles10"/>
      <sheetName val="Pintura_muros_y_cabezotes10"/>
      <sheetName val="Suministro_e_instal_rieles10"/>
      <sheetName val="Drenes_PVC_4_pulg10"/>
      <sheetName val="SELLOS_PARA_JUNTAS_DE_PUENTES10"/>
      <sheetName val="Sello_de_grietas_de_concreto10"/>
      <sheetName val="Tubería_PVC_4_pulg10"/>
      <sheetName val="SECCIÓN_FINAL10"/>
      <sheetName val="DEFENSA_METÁLICA10"/>
      <sheetName val="Postes_de_kilometraje10"/>
      <sheetName val="REMOCIÓN_DE_DERRUMBES10"/>
      <sheetName val="Mant__Postes_de_kilometraje10"/>
      <sheetName val="PU_201,3_10"/>
      <sheetName val="PU211P_110"/>
      <sheetName val="PU211P_210"/>
      <sheetName val="201p_310"/>
      <sheetName val="PU_320,110"/>
      <sheetName val="PU330,1_10"/>
      <sheetName val="PU450P,1_(tapada_huecos)10"/>
      <sheetName val="PU460_Parcheo10"/>
      <sheetName val="PU600P_1_10"/>
      <sheetName val="PU610,1_10"/>
      <sheetName val="PU630,4_10"/>
      <sheetName val="PU630,4_acelerante10"/>
      <sheetName val="PU630,4_D10"/>
      <sheetName val="PU630,6_especial_por_M310"/>
      <sheetName val="PU630,6_Simple10"/>
      <sheetName val="PU630,6_especial_por_M210"/>
      <sheetName val="PU630,6_F10"/>
      <sheetName val="PU630P_7_10"/>
      <sheetName val="PU630,7_10"/>
      <sheetName val="PU630,7_Especial10"/>
      <sheetName val="PU630P_1510"/>
      <sheetName val="PU660_210"/>
      <sheetName val="670_310"/>
      <sheetName val="PU673_10"/>
      <sheetName val="PU681,1_Esp__Q_Caliche10"/>
      <sheetName val="PU830P_1_10"/>
      <sheetName val="PR_110"/>
      <sheetName val="MANO_DE_OBRA10"/>
      <sheetName val="ESTADO_RED10"/>
      <sheetName val="GENERALIDADES_10"/>
      <sheetName val="necesidades_de_la_via15"/>
      <sheetName val="5+440_RÍO_SECO15"/>
      <sheetName val="21+100_15"/>
      <sheetName val="31+250_PTE__GUADUALITO15"/>
      <sheetName val="31+580_P__GUADUAL15"/>
      <sheetName val="34+_27015"/>
      <sheetName val="36+380_15"/>
      <sheetName val="64+110_P__GUADUAS_II15"/>
      <sheetName val="64+180_P__GUADUAS_I15"/>
      <sheetName val="64+820_P__QUEBRADA_CUNE15"/>
      <sheetName val="66+480_PUENTE_VARIANTE_215"/>
      <sheetName val="FRESADO_68_-_11415"/>
      <sheetName val="68+370_P__FÉRREO_15"/>
      <sheetName val="68+520_P__GUANÁBANO15"/>
      <sheetName val="69+030_RÍO_VILLETA15"/>
      <sheetName val="Villeta_centro15"/>
      <sheetName val="72+1020_LA_MARÍA15"/>
      <sheetName val="78+600_EL_ZANCUDO15"/>
      <sheetName val="81+650_LA_HONDA15"/>
      <sheetName val="83+230_QDA__NAUTATÁ15"/>
      <sheetName val="86+220_PUENTE_AZUL15"/>
      <sheetName val="86+600_PUENTE_HILA15"/>
      <sheetName val="101+800_QDA__EL_CHUSCAL15"/>
      <sheetName val="FRESADO_68-_11415"/>
      <sheetName val="REMOCION_DERRUMBES_68_-__11415"/>
      <sheetName val="DESARENADORES_68-114_15"/>
      <sheetName val="Lineas_de_demarcacion_68-11_15"/>
      <sheetName val="REALCE_BORDILLOS_68-114_15"/>
      <sheetName val="PARCHEO_68-114_15"/>
      <sheetName val="DESTAPE_ALCANTARILLAS_000-1_15"/>
      <sheetName val="tachas_reflectivas_68-114_15"/>
      <sheetName val="pinmuros_68+114_15"/>
      <sheetName val="CUNETAS_68-114_15"/>
      <sheetName val="DEFENSAS_METALICAS_68-114_15"/>
      <sheetName val="REFERENCICACIÓN_VIAL_15"/>
      <sheetName val="REMOCION_DERRUMBES15"/>
      <sheetName val="DESARENADORES_68-11415"/>
      <sheetName val="REALCE_BORDILLOS_68-11415"/>
      <sheetName val="PARCHEO_68-11415"/>
      <sheetName val="DESTAPE_ALCANTARILLAS_000-11415"/>
      <sheetName val="pinmuros_68+11415"/>
      <sheetName val="CUNETAS_68-11415"/>
      <sheetName val="SEÑALI_68-11415"/>
      <sheetName val="DEFENSAS_METALICAS_68-11415"/>
      <sheetName val="REFERENCICACIÓN_VIAL15"/>
      <sheetName val="juntas_de_expansion15"/>
      <sheetName val="Hincado_de_rieles15"/>
      <sheetName val="Pintura_muros_y_cabezotes15"/>
      <sheetName val="Suministro_e_instal_rieles15"/>
      <sheetName val="Drenes_PVC_4_pulg15"/>
      <sheetName val="SELLOS_PARA_JUNTAS_DE_PUENTES15"/>
      <sheetName val="Sello_de_grietas_de_concreto15"/>
      <sheetName val="Tubería_PVC_4_pulg15"/>
      <sheetName val="SECCIÓN_FINAL15"/>
      <sheetName val="DEFENSA_METÁLICA15"/>
      <sheetName val="Postes_de_kilometraje15"/>
      <sheetName val="REMOCIÓN_DE_DERRUMBES15"/>
      <sheetName val="Mant__Postes_de_kilometraje15"/>
      <sheetName val="PU_201,3_15"/>
      <sheetName val="PU211P_115"/>
      <sheetName val="PU211P_215"/>
      <sheetName val="201p_315"/>
      <sheetName val="PU_320,115"/>
      <sheetName val="PU330,1_15"/>
      <sheetName val="PU450P,1_(tapada_huecos)15"/>
      <sheetName val="PU460_Parcheo15"/>
      <sheetName val="PU600P_1_15"/>
      <sheetName val="PU610,1_15"/>
      <sheetName val="PU630,4_15"/>
      <sheetName val="PU630,4_acelerante15"/>
      <sheetName val="PU630,4_D15"/>
      <sheetName val="PU630,6_especial_por_M315"/>
      <sheetName val="PU630,6_Simple15"/>
      <sheetName val="PU630,6_especial_por_M215"/>
      <sheetName val="PU630,6_F15"/>
      <sheetName val="PU630P_7_15"/>
      <sheetName val="PU630,7_15"/>
      <sheetName val="PU630,7_Especial15"/>
      <sheetName val="PU630P_1515"/>
      <sheetName val="PU660_215"/>
      <sheetName val="670_315"/>
      <sheetName val="PU673_15"/>
      <sheetName val="PU681,1_Esp__Q_Caliche15"/>
      <sheetName val="PU830P_1_15"/>
      <sheetName val="PR_115"/>
      <sheetName val="MANO_DE_OBRA15"/>
      <sheetName val="ESTADO_RED15"/>
      <sheetName val="GENERALIDADES_15"/>
      <sheetName val="necesidades_de_la_via13"/>
      <sheetName val="5+440_RÍO_SECO13"/>
      <sheetName val="21+100_13"/>
      <sheetName val="31+250_PTE__GUADUALITO13"/>
      <sheetName val="31+580_P__GUADUAL13"/>
      <sheetName val="34+_27013"/>
      <sheetName val="36+380_13"/>
      <sheetName val="64+110_P__GUADUAS_II13"/>
      <sheetName val="64+180_P__GUADUAS_I13"/>
      <sheetName val="64+820_P__QUEBRADA_CUNE13"/>
      <sheetName val="66+480_PUENTE_VARIANTE_213"/>
      <sheetName val="FRESADO_68_-_11413"/>
      <sheetName val="68+370_P__FÉRREO_13"/>
      <sheetName val="68+520_P__GUANÁBANO13"/>
      <sheetName val="69+030_RÍO_VILLETA13"/>
      <sheetName val="Villeta_centro13"/>
      <sheetName val="72+1020_LA_MARÍA13"/>
      <sheetName val="78+600_EL_ZANCUDO13"/>
      <sheetName val="81+650_LA_HONDA13"/>
      <sheetName val="83+230_QDA__NAUTATÁ13"/>
      <sheetName val="86+220_PUENTE_AZUL13"/>
      <sheetName val="86+600_PUENTE_HILA13"/>
      <sheetName val="101+800_QDA__EL_CHUSCAL13"/>
      <sheetName val="FRESADO_68-_11413"/>
      <sheetName val="REMOCION_DERRUMBES_68_-__11413"/>
      <sheetName val="DESARENADORES_68-114_13"/>
      <sheetName val="Lineas_de_demarcacion_68-11_13"/>
      <sheetName val="REALCE_BORDILLOS_68-114_13"/>
      <sheetName val="PARCHEO_68-114_13"/>
      <sheetName val="DESTAPE_ALCANTARILLAS_000-1_13"/>
      <sheetName val="tachas_reflectivas_68-114_13"/>
      <sheetName val="pinmuros_68+114_13"/>
      <sheetName val="CUNETAS_68-114_13"/>
      <sheetName val="DEFENSAS_METALICAS_68-114_13"/>
      <sheetName val="REFERENCICACIÓN_VIAL_13"/>
      <sheetName val="REMOCION_DERRUMBES13"/>
      <sheetName val="DESARENADORES_68-11413"/>
      <sheetName val="REALCE_BORDILLOS_68-11413"/>
      <sheetName val="PARCHEO_68-11413"/>
      <sheetName val="DESTAPE_ALCANTARILLAS_000-11413"/>
      <sheetName val="pinmuros_68+11413"/>
      <sheetName val="CUNETAS_68-11413"/>
      <sheetName val="SEÑALI_68-11413"/>
      <sheetName val="DEFENSAS_METALICAS_68-11413"/>
      <sheetName val="REFERENCICACIÓN_VIAL13"/>
      <sheetName val="juntas_de_expansion13"/>
      <sheetName val="Hincado_de_rieles13"/>
      <sheetName val="Pintura_muros_y_cabezotes13"/>
      <sheetName val="Suministro_e_instal_rieles13"/>
      <sheetName val="Drenes_PVC_4_pulg13"/>
      <sheetName val="SELLOS_PARA_JUNTAS_DE_PUENTES13"/>
      <sheetName val="Sello_de_grietas_de_concreto13"/>
      <sheetName val="Tubería_PVC_4_pulg13"/>
      <sheetName val="SECCIÓN_FINAL13"/>
      <sheetName val="DEFENSA_METÁLICA13"/>
      <sheetName val="Postes_de_kilometraje13"/>
      <sheetName val="REMOCIÓN_DE_DERRUMBES13"/>
      <sheetName val="Mant__Postes_de_kilometraje13"/>
      <sheetName val="PU_201,3_13"/>
      <sheetName val="PU211P_113"/>
      <sheetName val="PU211P_213"/>
      <sheetName val="201p_313"/>
      <sheetName val="PU_320,113"/>
      <sheetName val="PU330,1_13"/>
      <sheetName val="PU450P,1_(tapada_huecos)13"/>
      <sheetName val="PU460_Parcheo13"/>
      <sheetName val="PU600P_1_13"/>
      <sheetName val="PU610,1_13"/>
      <sheetName val="PU630,4_13"/>
      <sheetName val="PU630,4_acelerante13"/>
      <sheetName val="PU630,4_D13"/>
      <sheetName val="PU630,6_especial_por_M313"/>
      <sheetName val="PU630,6_Simple13"/>
      <sheetName val="PU630,6_especial_por_M213"/>
      <sheetName val="PU630,6_F13"/>
      <sheetName val="PU630P_7_13"/>
      <sheetName val="PU630,7_13"/>
      <sheetName val="PU630,7_Especial13"/>
      <sheetName val="PU630P_1513"/>
      <sheetName val="PU660_213"/>
      <sheetName val="670_313"/>
      <sheetName val="PU673_13"/>
      <sheetName val="PU681,1_Esp__Q_Caliche13"/>
      <sheetName val="PU830P_1_13"/>
      <sheetName val="PR_113"/>
      <sheetName val="MANO_DE_OBRA13"/>
      <sheetName val="ESTADO_RED13"/>
      <sheetName val="GENERALIDADES_13"/>
      <sheetName val="necesidades_de_la_via11"/>
      <sheetName val="5+440_RÍO_SECO11"/>
      <sheetName val="21+100_11"/>
      <sheetName val="31+250_PTE__GUADUALITO11"/>
      <sheetName val="31+580_P__GUADUAL11"/>
      <sheetName val="34+_27011"/>
      <sheetName val="36+380_11"/>
      <sheetName val="64+110_P__GUADUAS_II11"/>
      <sheetName val="64+180_P__GUADUAS_I11"/>
      <sheetName val="64+820_P__QUEBRADA_CUNE11"/>
      <sheetName val="66+480_PUENTE_VARIANTE_211"/>
      <sheetName val="FRESADO_68_-_11411"/>
      <sheetName val="68+370_P__FÉRREO_11"/>
      <sheetName val="68+520_P__GUANÁBANO11"/>
      <sheetName val="69+030_RÍO_VILLETA11"/>
      <sheetName val="Villeta_centro11"/>
      <sheetName val="72+1020_LA_MARÍA11"/>
      <sheetName val="78+600_EL_ZANCUDO11"/>
      <sheetName val="81+650_LA_HONDA11"/>
      <sheetName val="83+230_QDA__NAUTATÁ11"/>
      <sheetName val="86+220_PUENTE_AZUL11"/>
      <sheetName val="86+600_PUENTE_HILA11"/>
      <sheetName val="101+800_QDA__EL_CHUSCAL11"/>
      <sheetName val="FRESADO_68-_11411"/>
      <sheetName val="REMOCION_DERRUMBES_68_-__11411"/>
      <sheetName val="DESARENADORES_68-114_11"/>
      <sheetName val="Lineas_de_demarcacion_68-11_11"/>
      <sheetName val="REALCE_BORDILLOS_68-114_11"/>
      <sheetName val="PARCHEO_68-114_11"/>
      <sheetName val="DESTAPE_ALCANTARILLAS_000-1_11"/>
      <sheetName val="tachas_reflectivas_68-114_11"/>
      <sheetName val="pinmuros_68+114_11"/>
      <sheetName val="CUNETAS_68-114_11"/>
      <sheetName val="DEFENSAS_METALICAS_68-114_11"/>
      <sheetName val="REFERENCICACIÓN_VIAL_11"/>
      <sheetName val="REMOCION_DERRUMBES11"/>
      <sheetName val="DESARENADORES_68-11411"/>
      <sheetName val="REALCE_BORDILLOS_68-11411"/>
      <sheetName val="PARCHEO_68-11411"/>
      <sheetName val="DESTAPE_ALCANTARILLAS_000-11411"/>
      <sheetName val="pinmuros_68+11411"/>
      <sheetName val="CUNETAS_68-11411"/>
      <sheetName val="SEÑALI_68-11411"/>
      <sheetName val="DEFENSAS_METALICAS_68-11411"/>
      <sheetName val="REFERENCICACIÓN_VIAL11"/>
      <sheetName val="juntas_de_expansion11"/>
      <sheetName val="Hincado_de_rieles11"/>
      <sheetName val="Pintura_muros_y_cabezotes11"/>
      <sheetName val="Suministro_e_instal_rieles11"/>
      <sheetName val="Drenes_PVC_4_pulg11"/>
      <sheetName val="SELLOS_PARA_JUNTAS_DE_PUENTES11"/>
      <sheetName val="Sello_de_grietas_de_concreto11"/>
      <sheetName val="Tubería_PVC_4_pulg11"/>
      <sheetName val="SECCIÓN_FINAL11"/>
      <sheetName val="DEFENSA_METÁLICA11"/>
      <sheetName val="Postes_de_kilometraje11"/>
      <sheetName val="REMOCIÓN_DE_DERRUMBES11"/>
      <sheetName val="Mant__Postes_de_kilometraje11"/>
      <sheetName val="PU_201,3_11"/>
      <sheetName val="PU211P_111"/>
      <sheetName val="PU211P_211"/>
      <sheetName val="201p_311"/>
      <sheetName val="PU_320,111"/>
      <sheetName val="PU330,1_11"/>
      <sheetName val="PU450P,1_(tapada_huecos)11"/>
      <sheetName val="PU460_Parcheo11"/>
      <sheetName val="PU600P_1_11"/>
      <sheetName val="PU610,1_11"/>
      <sheetName val="PU630,4_11"/>
      <sheetName val="PU630,4_acelerante11"/>
      <sheetName val="PU630,4_D11"/>
      <sheetName val="PU630,6_especial_por_M311"/>
      <sheetName val="PU630,6_Simple11"/>
      <sheetName val="PU630,6_especial_por_M211"/>
      <sheetName val="PU630,6_F11"/>
      <sheetName val="PU630P_7_11"/>
      <sheetName val="PU630,7_11"/>
      <sheetName val="PU630,7_Especial11"/>
      <sheetName val="PU630P_1511"/>
      <sheetName val="PU660_211"/>
      <sheetName val="670_311"/>
      <sheetName val="PU673_11"/>
      <sheetName val="PU681,1_Esp__Q_Caliche11"/>
      <sheetName val="PU830P_1_11"/>
      <sheetName val="PR_111"/>
      <sheetName val="MANO_DE_OBRA11"/>
      <sheetName val="ESTADO_RED11"/>
      <sheetName val="GENERALIDADES_11"/>
      <sheetName val="necesidades_de_la_via12"/>
      <sheetName val="5+440_RÍO_SECO12"/>
      <sheetName val="21+100_12"/>
      <sheetName val="31+250_PTE__GUADUALITO12"/>
      <sheetName val="31+580_P__GUADUAL12"/>
      <sheetName val="34+_27012"/>
      <sheetName val="36+380_12"/>
      <sheetName val="64+110_P__GUADUAS_II12"/>
      <sheetName val="64+180_P__GUADUAS_I12"/>
      <sheetName val="64+820_P__QUEBRADA_CUNE12"/>
      <sheetName val="66+480_PUENTE_VARIANTE_212"/>
      <sheetName val="FRESADO_68_-_11412"/>
      <sheetName val="68+370_P__FÉRREO_12"/>
      <sheetName val="68+520_P__GUANÁBANO12"/>
      <sheetName val="69+030_RÍO_VILLETA12"/>
      <sheetName val="Villeta_centro12"/>
      <sheetName val="72+1020_LA_MARÍA12"/>
      <sheetName val="78+600_EL_ZANCUDO12"/>
      <sheetName val="81+650_LA_HONDA12"/>
      <sheetName val="83+230_QDA__NAUTATÁ12"/>
      <sheetName val="86+220_PUENTE_AZUL12"/>
      <sheetName val="86+600_PUENTE_HILA12"/>
      <sheetName val="101+800_QDA__EL_CHUSCAL12"/>
      <sheetName val="FRESADO_68-_11412"/>
      <sheetName val="REMOCION_DERRUMBES_68_-__11412"/>
      <sheetName val="DESARENADORES_68-114_12"/>
      <sheetName val="Lineas_de_demarcacion_68-11_12"/>
      <sheetName val="REALCE_BORDILLOS_68-114_12"/>
      <sheetName val="PARCHEO_68-114_12"/>
      <sheetName val="DESTAPE_ALCANTARILLAS_000-1_12"/>
      <sheetName val="tachas_reflectivas_68-114_12"/>
      <sheetName val="pinmuros_68+114_12"/>
      <sheetName val="CUNETAS_68-114_12"/>
      <sheetName val="DEFENSAS_METALICAS_68-114_12"/>
      <sheetName val="REFERENCICACIÓN_VIAL_12"/>
      <sheetName val="REMOCION_DERRUMBES12"/>
      <sheetName val="DESARENADORES_68-11412"/>
      <sheetName val="REALCE_BORDILLOS_68-11412"/>
      <sheetName val="PARCHEO_68-11412"/>
      <sheetName val="DESTAPE_ALCANTARILLAS_000-11412"/>
      <sheetName val="pinmuros_68+11412"/>
      <sheetName val="CUNETAS_68-11412"/>
      <sheetName val="SEÑALI_68-11412"/>
      <sheetName val="DEFENSAS_METALICAS_68-11412"/>
      <sheetName val="REFERENCICACIÓN_VIAL12"/>
      <sheetName val="juntas_de_expansion12"/>
      <sheetName val="Hincado_de_rieles12"/>
      <sheetName val="Pintura_muros_y_cabezotes12"/>
      <sheetName val="Suministro_e_instal_rieles12"/>
      <sheetName val="Drenes_PVC_4_pulg12"/>
      <sheetName val="SELLOS_PARA_JUNTAS_DE_PUENTES12"/>
      <sheetName val="Sello_de_grietas_de_concreto12"/>
      <sheetName val="Tubería_PVC_4_pulg12"/>
      <sheetName val="SECCIÓN_FINAL12"/>
      <sheetName val="DEFENSA_METÁLICA12"/>
      <sheetName val="Postes_de_kilometraje12"/>
      <sheetName val="REMOCIÓN_DE_DERRUMBES12"/>
      <sheetName val="Mant__Postes_de_kilometraje12"/>
      <sheetName val="PU_201,3_12"/>
      <sheetName val="PU211P_112"/>
      <sheetName val="PU211P_212"/>
      <sheetName val="201p_312"/>
      <sheetName val="PU_320,112"/>
      <sheetName val="PU330,1_12"/>
      <sheetName val="PU450P,1_(tapada_huecos)12"/>
      <sheetName val="PU460_Parcheo12"/>
      <sheetName val="PU600P_1_12"/>
      <sheetName val="PU610,1_12"/>
      <sheetName val="PU630,4_12"/>
      <sheetName val="PU630,4_acelerante12"/>
      <sheetName val="PU630,4_D12"/>
      <sheetName val="PU630,6_especial_por_M312"/>
      <sheetName val="PU630,6_Simple12"/>
      <sheetName val="PU630,6_especial_por_M212"/>
      <sheetName val="PU630,6_F12"/>
      <sheetName val="PU630P_7_12"/>
      <sheetName val="PU630,7_12"/>
      <sheetName val="PU630,7_Especial12"/>
      <sheetName val="PU630P_1512"/>
      <sheetName val="PU660_212"/>
      <sheetName val="670_312"/>
      <sheetName val="PU673_12"/>
      <sheetName val="PU681,1_Esp__Q_Caliche12"/>
      <sheetName val="PU830P_1_12"/>
      <sheetName val="PR_112"/>
      <sheetName val="MANO_DE_OBRA12"/>
      <sheetName val="ESTADO_RED12"/>
      <sheetName val="GENERALIDADES_12"/>
      <sheetName val="necesidades_de_la_via14"/>
      <sheetName val="5+440_RÍO_SECO14"/>
      <sheetName val="21+100_14"/>
      <sheetName val="31+250_PTE__GUADUALITO14"/>
      <sheetName val="31+580_P__GUADUAL14"/>
      <sheetName val="34+_27014"/>
      <sheetName val="36+380_14"/>
      <sheetName val="64+110_P__GUADUAS_II14"/>
      <sheetName val="64+180_P__GUADUAS_I14"/>
      <sheetName val="64+820_P__QUEBRADA_CUNE14"/>
      <sheetName val="66+480_PUENTE_VARIANTE_214"/>
      <sheetName val="FRESADO_68_-_11414"/>
      <sheetName val="68+370_P__FÉRREO_14"/>
      <sheetName val="68+520_P__GUANÁBANO14"/>
      <sheetName val="69+030_RÍO_VILLETA14"/>
      <sheetName val="Villeta_centro14"/>
      <sheetName val="72+1020_LA_MARÍA14"/>
      <sheetName val="78+600_EL_ZANCUDO14"/>
      <sheetName val="81+650_LA_HONDA14"/>
      <sheetName val="83+230_QDA__NAUTATÁ14"/>
      <sheetName val="86+220_PUENTE_AZUL14"/>
      <sheetName val="86+600_PUENTE_HILA14"/>
      <sheetName val="101+800_QDA__EL_CHUSCAL14"/>
      <sheetName val="FRESADO_68-_11414"/>
      <sheetName val="REMOCION_DERRUMBES_68_-__11414"/>
      <sheetName val="DESARENADORES_68-114_14"/>
      <sheetName val="Lineas_de_demarcacion_68-11_14"/>
      <sheetName val="REALCE_BORDILLOS_68-114_14"/>
      <sheetName val="PARCHEO_68-114_14"/>
      <sheetName val="DESTAPE_ALCANTARILLAS_000-1_14"/>
      <sheetName val="tachas_reflectivas_68-114_14"/>
      <sheetName val="pinmuros_68+114_14"/>
      <sheetName val="CUNETAS_68-114_14"/>
      <sheetName val="DEFENSAS_METALICAS_68-114_14"/>
      <sheetName val="REFERENCICACIÓN_VIAL_14"/>
      <sheetName val="REMOCION_DERRUMBES14"/>
      <sheetName val="DESARENADORES_68-11414"/>
      <sheetName val="REALCE_BORDILLOS_68-11414"/>
      <sheetName val="PARCHEO_68-11414"/>
      <sheetName val="DESTAPE_ALCANTARILLAS_000-11414"/>
      <sheetName val="pinmuros_68+11414"/>
      <sheetName val="CUNETAS_68-11414"/>
      <sheetName val="SEÑALI_68-11414"/>
      <sheetName val="DEFENSAS_METALICAS_68-11414"/>
      <sheetName val="REFERENCICACIÓN_VIAL14"/>
      <sheetName val="juntas_de_expansion14"/>
      <sheetName val="Hincado_de_rieles14"/>
      <sheetName val="Pintura_muros_y_cabezotes14"/>
      <sheetName val="Suministro_e_instal_rieles14"/>
      <sheetName val="Drenes_PVC_4_pulg14"/>
      <sheetName val="SELLOS_PARA_JUNTAS_DE_PUENTES14"/>
      <sheetName val="Sello_de_grietas_de_concreto14"/>
      <sheetName val="Tubería_PVC_4_pulg14"/>
      <sheetName val="SECCIÓN_FINAL14"/>
      <sheetName val="DEFENSA_METÁLICA14"/>
      <sheetName val="Postes_de_kilometraje14"/>
      <sheetName val="REMOCIÓN_DE_DERRUMBES14"/>
      <sheetName val="Mant__Postes_de_kilometraje14"/>
      <sheetName val="PU_201,3_14"/>
      <sheetName val="PU211P_114"/>
      <sheetName val="PU211P_214"/>
      <sheetName val="201p_314"/>
      <sheetName val="PU_320,114"/>
      <sheetName val="PU330,1_14"/>
      <sheetName val="PU450P,1_(tapada_huecos)14"/>
      <sheetName val="PU460_Parcheo14"/>
      <sheetName val="PU600P_1_14"/>
      <sheetName val="PU610,1_14"/>
      <sheetName val="PU630,4_14"/>
      <sheetName val="PU630,4_acelerante14"/>
      <sheetName val="PU630,4_D14"/>
      <sheetName val="PU630,6_especial_por_M314"/>
      <sheetName val="PU630,6_Simple14"/>
      <sheetName val="PU630,6_especial_por_M214"/>
      <sheetName val="PU630,6_F14"/>
      <sheetName val="PU630P_7_14"/>
      <sheetName val="PU630,7_14"/>
      <sheetName val="PU630,7_Especial14"/>
      <sheetName val="PU630P_1514"/>
      <sheetName val="PU660_214"/>
      <sheetName val="670_314"/>
      <sheetName val="PU673_14"/>
      <sheetName val="PU681,1_Esp__Q_Caliche14"/>
      <sheetName val="PU830P_1_14"/>
      <sheetName val="PR_114"/>
      <sheetName val="MANO_DE_OBRA14"/>
      <sheetName val="ESTADO_RED14"/>
      <sheetName val="GENERALIDADES_14"/>
      <sheetName val="necesidades_de_la_via16"/>
      <sheetName val="5+440_RÍO_SECO16"/>
      <sheetName val="21+100_16"/>
      <sheetName val="31+250_PTE__GUADUALITO16"/>
      <sheetName val="31+580_P__GUADUAL16"/>
      <sheetName val="34+_27016"/>
      <sheetName val="36+380_16"/>
      <sheetName val="64+110_P__GUADUAS_II16"/>
      <sheetName val="64+180_P__GUADUAS_I16"/>
      <sheetName val="64+820_P__QUEBRADA_CUNE16"/>
      <sheetName val="66+480_PUENTE_VARIANTE_216"/>
      <sheetName val="FRESADO_68_-_11416"/>
      <sheetName val="68+370_P__FÉRREO_16"/>
      <sheetName val="68+520_P__GUANÁBANO16"/>
      <sheetName val="69+030_RÍO_VILLETA16"/>
      <sheetName val="Villeta_centro16"/>
      <sheetName val="72+1020_LA_MARÍA16"/>
      <sheetName val="78+600_EL_ZANCUDO16"/>
      <sheetName val="81+650_LA_HONDA16"/>
      <sheetName val="83+230_QDA__NAUTATÁ16"/>
      <sheetName val="86+220_PUENTE_AZUL16"/>
      <sheetName val="86+600_PUENTE_HILA16"/>
      <sheetName val="101+800_QDA__EL_CHUSCAL16"/>
      <sheetName val="FRESADO_68-_11416"/>
      <sheetName val="REMOCION_DERRUMBES_68_-__11416"/>
      <sheetName val="DESARENADORES_68-114_16"/>
      <sheetName val="Lineas_de_demarcacion_68-11_16"/>
      <sheetName val="REALCE_BORDILLOS_68-114_16"/>
      <sheetName val="PARCHEO_68-114_16"/>
      <sheetName val="DESTAPE_ALCANTARILLAS_000-1_16"/>
      <sheetName val="tachas_reflectivas_68-114_16"/>
      <sheetName val="pinmuros_68+114_16"/>
      <sheetName val="CUNETAS_68-114_16"/>
      <sheetName val="DEFENSAS_METALICAS_68-114_16"/>
      <sheetName val="REFERENCICACIÓN_VIAL_16"/>
      <sheetName val="REMOCION_DERRUMBES16"/>
      <sheetName val="DESARENADORES_68-11416"/>
      <sheetName val="REALCE_BORDILLOS_68-11416"/>
      <sheetName val="PARCHEO_68-11416"/>
      <sheetName val="DESTAPE_ALCANTARILLAS_000-11416"/>
      <sheetName val="pinmuros_68+11416"/>
      <sheetName val="CUNETAS_68-11416"/>
      <sheetName val="SEÑALI_68-11416"/>
      <sheetName val="DEFENSAS_METALICAS_68-11416"/>
      <sheetName val="REFERENCICACIÓN_VIAL16"/>
      <sheetName val="juntas_de_expansion16"/>
      <sheetName val="Hincado_de_rieles16"/>
      <sheetName val="Pintura_muros_y_cabezotes16"/>
      <sheetName val="Suministro_e_instal_rieles16"/>
      <sheetName val="Drenes_PVC_4_pulg16"/>
      <sheetName val="SELLOS_PARA_JUNTAS_DE_PUENTES16"/>
      <sheetName val="Sello_de_grietas_de_concreto16"/>
      <sheetName val="Tubería_PVC_4_pulg16"/>
      <sheetName val="SECCIÓN_FINAL16"/>
      <sheetName val="DEFENSA_METÁLICA16"/>
      <sheetName val="Postes_de_kilometraje16"/>
      <sheetName val="REMOCIÓN_DE_DERRUMBES16"/>
      <sheetName val="Mant__Postes_de_kilometraje16"/>
      <sheetName val="PU_201,3_16"/>
      <sheetName val="PU211P_116"/>
      <sheetName val="PU211P_216"/>
      <sheetName val="201p_316"/>
      <sheetName val="PU_320,116"/>
      <sheetName val="PU330,1_16"/>
      <sheetName val="PU450P,1_(tapada_huecos)16"/>
      <sheetName val="PU460_Parcheo16"/>
      <sheetName val="PU600P_1_16"/>
      <sheetName val="PU610,1_16"/>
      <sheetName val="PU630,4_16"/>
      <sheetName val="PU630,4_acelerante16"/>
      <sheetName val="PU630,4_D16"/>
      <sheetName val="PU630,6_especial_por_M316"/>
      <sheetName val="PU630,6_Simple16"/>
      <sheetName val="PU630,6_especial_por_M216"/>
      <sheetName val="PU630,6_F16"/>
      <sheetName val="PU630P_7_16"/>
      <sheetName val="PU630,7_16"/>
      <sheetName val="PU630,7_Especial16"/>
      <sheetName val="PU630P_1516"/>
      <sheetName val="PU660_216"/>
      <sheetName val="670_316"/>
      <sheetName val="PU673_16"/>
      <sheetName val="PU681,1_Esp__Q_Caliche16"/>
      <sheetName val="PU830P_1_16"/>
      <sheetName val="PR_116"/>
      <sheetName val="MANO_DE_OBRA16"/>
      <sheetName val="ESTADO_RED16"/>
      <sheetName val="GENERALIDADES_16"/>
      <sheetName val="necesidades_de_la_via17"/>
      <sheetName val="5+440_RÍO_SECO17"/>
      <sheetName val="21+100_17"/>
      <sheetName val="31+250_PTE__GUADUALITO17"/>
      <sheetName val="31+580_P__GUADUAL17"/>
      <sheetName val="34+_27017"/>
      <sheetName val="36+380_17"/>
      <sheetName val="64+110_P__GUADUAS_II17"/>
      <sheetName val="64+180_P__GUADUAS_I17"/>
      <sheetName val="64+820_P__QUEBRADA_CUNE17"/>
      <sheetName val="66+480_PUENTE_VARIANTE_217"/>
      <sheetName val="FRESADO_68_-_11417"/>
      <sheetName val="68+370_P__FÉRREO_17"/>
      <sheetName val="68+520_P__GUANÁBANO17"/>
      <sheetName val="69+030_RÍO_VILLETA17"/>
      <sheetName val="Villeta_centro17"/>
      <sheetName val="72+1020_LA_MARÍA17"/>
      <sheetName val="78+600_EL_ZANCUDO17"/>
      <sheetName val="81+650_LA_HONDA17"/>
      <sheetName val="83+230_QDA__NAUTATÁ17"/>
      <sheetName val="86+220_PUENTE_AZUL17"/>
      <sheetName val="86+600_PUENTE_HILA17"/>
      <sheetName val="101+800_QDA__EL_CHUSCAL17"/>
      <sheetName val="FRESADO_68-_11417"/>
      <sheetName val="REMOCION_DERRUMBES_68_-__11417"/>
      <sheetName val="DESARENADORES_68-114_17"/>
      <sheetName val="Lineas_de_demarcacion_68-11_17"/>
      <sheetName val="REALCE_BORDILLOS_68-114_17"/>
      <sheetName val="PARCHEO_68-114_17"/>
      <sheetName val="DESTAPE_ALCANTARILLAS_000-1_17"/>
      <sheetName val="tachas_reflectivas_68-114_17"/>
      <sheetName val="pinmuros_68+114_17"/>
      <sheetName val="CUNETAS_68-114_17"/>
      <sheetName val="DEFENSAS_METALICAS_68-114_17"/>
      <sheetName val="REFERENCICACIÓN_VIAL_17"/>
      <sheetName val="REMOCION_DERRUMBES17"/>
      <sheetName val="DESARENADORES_68-11417"/>
      <sheetName val="REALCE_BORDILLOS_68-11417"/>
      <sheetName val="PARCHEO_68-11417"/>
      <sheetName val="DESTAPE_ALCANTARILLAS_000-11417"/>
      <sheetName val="pinmuros_68+11417"/>
      <sheetName val="CUNETAS_68-11417"/>
      <sheetName val="SEÑALI_68-11417"/>
      <sheetName val="DEFENSAS_METALICAS_68-11417"/>
      <sheetName val="REFERENCICACIÓN_VIAL17"/>
      <sheetName val="juntas_de_expansion17"/>
      <sheetName val="Hincado_de_rieles17"/>
      <sheetName val="Pintura_muros_y_cabezotes17"/>
      <sheetName val="Suministro_e_instal_rieles17"/>
      <sheetName val="Drenes_PVC_4_pulg17"/>
      <sheetName val="SELLOS_PARA_JUNTAS_DE_PUENTES17"/>
      <sheetName val="Sello_de_grietas_de_concreto17"/>
      <sheetName val="Tubería_PVC_4_pulg17"/>
      <sheetName val="SECCIÓN_FINAL17"/>
      <sheetName val="DEFENSA_METÁLICA17"/>
      <sheetName val="Postes_de_kilometraje17"/>
      <sheetName val="REMOCIÓN_DE_DERRUMBES17"/>
      <sheetName val="Mant__Postes_de_kilometraje17"/>
      <sheetName val="PU_201,3_17"/>
      <sheetName val="PU211P_117"/>
      <sheetName val="PU211P_217"/>
      <sheetName val="201p_317"/>
      <sheetName val="PU_320,117"/>
      <sheetName val="PU330,1_17"/>
      <sheetName val="PU450P,1_(tapada_huecos)17"/>
      <sheetName val="PU460_Parcheo17"/>
      <sheetName val="PU600P_1_17"/>
      <sheetName val="PU610,1_17"/>
      <sheetName val="PU630,4_17"/>
      <sheetName val="PU630,4_acelerante17"/>
      <sheetName val="PU630,4_D17"/>
      <sheetName val="PU630,6_especial_por_M317"/>
      <sheetName val="PU630,6_Simple17"/>
      <sheetName val="PU630,6_especial_por_M217"/>
      <sheetName val="PU630,6_F17"/>
      <sheetName val="PU630P_7_17"/>
      <sheetName val="PU630,7_17"/>
      <sheetName val="PU630,7_Especial17"/>
      <sheetName val="PU630P_1517"/>
      <sheetName val="PU660_217"/>
      <sheetName val="670_317"/>
      <sheetName val="PU673_17"/>
      <sheetName val="PU681,1_Esp__Q_Caliche17"/>
      <sheetName val="PU830P_1_17"/>
      <sheetName val="PR_117"/>
      <sheetName val="MANO_DE_OBRA17"/>
      <sheetName val="ESTADO_RED17"/>
      <sheetName val="GENERALIDADES_17"/>
      <sheetName val="necesidades_de_la_via18"/>
      <sheetName val="5+440_RÍO_SECO18"/>
      <sheetName val="21+100_18"/>
      <sheetName val="31+250_PTE__GUADUALITO18"/>
      <sheetName val="31+580_P__GUADUAL18"/>
      <sheetName val="34+_27018"/>
      <sheetName val="36+380_18"/>
      <sheetName val="64+110_P__GUADUAS_II18"/>
      <sheetName val="64+180_P__GUADUAS_I18"/>
      <sheetName val="64+820_P__QUEBRADA_CUNE18"/>
      <sheetName val="66+480_PUENTE_VARIANTE_218"/>
      <sheetName val="FRESADO_68_-_11418"/>
      <sheetName val="68+370_P__FÉRREO_18"/>
      <sheetName val="68+520_P__GUANÁBANO18"/>
      <sheetName val="69+030_RÍO_VILLETA18"/>
      <sheetName val="Villeta_centro18"/>
      <sheetName val="72+1020_LA_MARÍA18"/>
      <sheetName val="78+600_EL_ZANCUDO18"/>
      <sheetName val="81+650_LA_HONDA18"/>
      <sheetName val="83+230_QDA__NAUTATÁ18"/>
      <sheetName val="86+220_PUENTE_AZUL18"/>
      <sheetName val="86+600_PUENTE_HILA18"/>
      <sheetName val="101+800_QDA__EL_CHUSCAL18"/>
      <sheetName val="FRESADO_68-_11418"/>
      <sheetName val="REMOCION_DERRUMBES_68_-__11418"/>
      <sheetName val="DESARENADORES_68-114_18"/>
      <sheetName val="Lineas_de_demarcacion_68-11_18"/>
      <sheetName val="REALCE_BORDILLOS_68-114_18"/>
      <sheetName val="PARCHEO_68-114_18"/>
      <sheetName val="DESTAPE_ALCANTARILLAS_000-1_18"/>
      <sheetName val="tachas_reflectivas_68-114_18"/>
      <sheetName val="pinmuros_68+114_18"/>
      <sheetName val="CUNETAS_68-114_18"/>
      <sheetName val="DEFENSAS_METALICAS_68-114_18"/>
      <sheetName val="REFERENCICACIÓN_VIAL_18"/>
      <sheetName val="REMOCION_DERRUMBES18"/>
      <sheetName val="DESARENADORES_68-11418"/>
      <sheetName val="REALCE_BORDILLOS_68-11418"/>
      <sheetName val="PARCHEO_68-11418"/>
      <sheetName val="DESTAPE_ALCANTARILLAS_000-11418"/>
      <sheetName val="pinmuros_68+11418"/>
      <sheetName val="CUNETAS_68-11418"/>
      <sheetName val="SEÑALI_68-11418"/>
      <sheetName val="DEFENSAS_METALICAS_68-11418"/>
      <sheetName val="REFERENCICACIÓN_VIAL18"/>
      <sheetName val="juntas_de_expansion18"/>
      <sheetName val="Hincado_de_rieles18"/>
      <sheetName val="Pintura_muros_y_cabezotes18"/>
      <sheetName val="Suministro_e_instal_rieles18"/>
      <sheetName val="Drenes_PVC_4_pulg18"/>
      <sheetName val="SELLOS_PARA_JUNTAS_DE_PUENTES18"/>
      <sheetName val="Sello_de_grietas_de_concreto18"/>
      <sheetName val="Tubería_PVC_4_pulg18"/>
      <sheetName val="SECCIÓN_FINAL18"/>
      <sheetName val="DEFENSA_METÁLICA18"/>
      <sheetName val="Postes_de_kilometraje18"/>
      <sheetName val="REMOCIÓN_DE_DERRUMBES18"/>
      <sheetName val="Mant__Postes_de_kilometraje18"/>
      <sheetName val="PU_201,3_18"/>
      <sheetName val="PU211P_118"/>
      <sheetName val="PU211P_218"/>
      <sheetName val="201p_318"/>
      <sheetName val="PU_320,118"/>
      <sheetName val="PU330,1_18"/>
      <sheetName val="PU450P,1_(tapada_huecos)18"/>
      <sheetName val="PU460_Parcheo18"/>
      <sheetName val="PU600P_1_18"/>
      <sheetName val="PU610,1_18"/>
      <sheetName val="PU630,4_18"/>
      <sheetName val="PU630,4_acelerante18"/>
      <sheetName val="PU630,4_D18"/>
      <sheetName val="PU630,6_especial_por_M318"/>
      <sheetName val="PU630,6_Simple18"/>
      <sheetName val="PU630,6_especial_por_M218"/>
      <sheetName val="PU630,6_F18"/>
      <sheetName val="PU630P_7_18"/>
      <sheetName val="PU630,7_18"/>
      <sheetName val="PU630,7_Especial18"/>
      <sheetName val="PU630P_1518"/>
      <sheetName val="PU660_218"/>
      <sheetName val="670_318"/>
      <sheetName val="PU673_18"/>
      <sheetName val="PU681,1_Esp__Q_Caliche18"/>
      <sheetName val="PU830P_1_18"/>
      <sheetName val="PR_118"/>
      <sheetName val="MANO_DE_OBRA18"/>
      <sheetName val="ESTADO_RED18"/>
      <sheetName val="GENERALIDADES_18"/>
      <sheetName val="necesidades_de_la_via20"/>
      <sheetName val="5+440_RÍO_SECO20"/>
      <sheetName val="21+100_20"/>
      <sheetName val="31+250_PTE__GUADUALITO20"/>
      <sheetName val="31+580_P__GUADUAL20"/>
      <sheetName val="34+_27020"/>
      <sheetName val="36+380_20"/>
      <sheetName val="64+110_P__GUADUAS_II20"/>
      <sheetName val="64+180_P__GUADUAS_I20"/>
      <sheetName val="64+820_P__QUEBRADA_CUNE20"/>
      <sheetName val="66+480_PUENTE_VARIANTE_220"/>
      <sheetName val="FRESADO_68_-_11420"/>
      <sheetName val="68+370_P__FÉRREO_20"/>
      <sheetName val="68+520_P__GUANÁBANO20"/>
      <sheetName val="69+030_RÍO_VILLETA20"/>
      <sheetName val="Villeta_centro20"/>
      <sheetName val="72+1020_LA_MARÍA20"/>
      <sheetName val="78+600_EL_ZANCUDO20"/>
      <sheetName val="81+650_LA_HONDA20"/>
      <sheetName val="83+230_QDA__NAUTATÁ20"/>
      <sheetName val="86+220_PUENTE_AZUL20"/>
      <sheetName val="86+600_PUENTE_HILA20"/>
      <sheetName val="101+800_QDA__EL_CHUSCAL20"/>
      <sheetName val="FRESADO_68-_11420"/>
      <sheetName val="REMOCION_DERRUMBES_68_-__11420"/>
      <sheetName val="DESARENADORES_68-114_20"/>
      <sheetName val="Lineas_de_demarcacion_68-11_20"/>
      <sheetName val="REALCE_BORDILLOS_68-114_20"/>
      <sheetName val="PARCHEO_68-114_20"/>
      <sheetName val="DESTAPE_ALCANTARILLAS_000-1_20"/>
      <sheetName val="tachas_reflectivas_68-114_20"/>
      <sheetName val="pinmuros_68+114_20"/>
      <sheetName val="CUNETAS_68-114_20"/>
      <sheetName val="DEFENSAS_METALICAS_68-114_20"/>
      <sheetName val="REFERENCICACIÓN_VIAL_20"/>
      <sheetName val="REMOCION_DERRUMBES20"/>
      <sheetName val="DESARENADORES_68-11420"/>
      <sheetName val="REALCE_BORDILLOS_68-11420"/>
      <sheetName val="PARCHEO_68-11420"/>
      <sheetName val="DESTAPE_ALCANTARILLAS_000-11420"/>
      <sheetName val="pinmuros_68+11420"/>
      <sheetName val="CUNETAS_68-11420"/>
      <sheetName val="SEÑALI_68-11420"/>
      <sheetName val="DEFENSAS_METALICAS_68-11420"/>
      <sheetName val="REFERENCICACIÓN_VIAL20"/>
      <sheetName val="juntas_de_expansion20"/>
      <sheetName val="Hincado_de_rieles20"/>
      <sheetName val="Pintura_muros_y_cabezotes20"/>
      <sheetName val="Suministro_e_instal_rieles20"/>
      <sheetName val="Drenes_PVC_4_pulg20"/>
      <sheetName val="SELLOS_PARA_JUNTAS_DE_PUENTES20"/>
      <sheetName val="Sello_de_grietas_de_concreto20"/>
      <sheetName val="Tubería_PVC_4_pulg20"/>
      <sheetName val="SECCIÓN_FINAL20"/>
      <sheetName val="DEFENSA_METÁLICA20"/>
      <sheetName val="Postes_de_kilometraje20"/>
      <sheetName val="REMOCIÓN_DE_DERRUMBES20"/>
      <sheetName val="Mant__Postes_de_kilometraje20"/>
      <sheetName val="PU_201,3_20"/>
      <sheetName val="PU211P_120"/>
      <sheetName val="PU211P_220"/>
      <sheetName val="201p_320"/>
      <sheetName val="PU_320,120"/>
      <sheetName val="PU330,1_20"/>
      <sheetName val="PU450P,1_(tapada_huecos)20"/>
      <sheetName val="PU460_Parcheo20"/>
      <sheetName val="PU600P_1_20"/>
      <sheetName val="PU610,1_20"/>
      <sheetName val="PU630,4_20"/>
      <sheetName val="PU630,4_acelerante20"/>
      <sheetName val="PU630,4_D20"/>
      <sheetName val="PU630,6_especial_por_M320"/>
      <sheetName val="PU630,6_Simple20"/>
      <sheetName val="PU630,6_especial_por_M220"/>
      <sheetName val="PU630,6_F20"/>
      <sheetName val="PU630P_7_20"/>
      <sheetName val="PU630,7_20"/>
      <sheetName val="PU630,7_Especial20"/>
      <sheetName val="PU630P_1520"/>
      <sheetName val="PU660_220"/>
      <sheetName val="670_320"/>
      <sheetName val="PU673_20"/>
      <sheetName val="PU681,1_Esp__Q_Caliche20"/>
      <sheetName val="PU830P_1_20"/>
      <sheetName val="PR_120"/>
      <sheetName val="MANO_DE_OBRA20"/>
      <sheetName val="ESTADO_RED20"/>
      <sheetName val="GENERALIDADES_20"/>
      <sheetName val="necesidades_de_la_via19"/>
      <sheetName val="5+440_RÍO_SECO19"/>
      <sheetName val="21+100_19"/>
      <sheetName val="31+250_PTE__GUADUALITO19"/>
      <sheetName val="31+580_P__GUADUAL19"/>
      <sheetName val="34+_27019"/>
      <sheetName val="36+380_19"/>
      <sheetName val="64+110_P__GUADUAS_II19"/>
      <sheetName val="64+180_P__GUADUAS_I19"/>
      <sheetName val="64+820_P__QUEBRADA_CUNE19"/>
      <sheetName val="66+480_PUENTE_VARIANTE_219"/>
      <sheetName val="FRESADO_68_-_11419"/>
      <sheetName val="68+370_P__FÉRREO_19"/>
      <sheetName val="68+520_P__GUANÁBANO19"/>
      <sheetName val="69+030_RÍO_VILLETA19"/>
      <sheetName val="Villeta_centro19"/>
      <sheetName val="72+1020_LA_MARÍA19"/>
      <sheetName val="78+600_EL_ZANCUDO19"/>
      <sheetName val="81+650_LA_HONDA19"/>
      <sheetName val="83+230_QDA__NAUTATÁ19"/>
      <sheetName val="86+220_PUENTE_AZUL19"/>
      <sheetName val="86+600_PUENTE_HILA19"/>
      <sheetName val="101+800_QDA__EL_CHUSCAL19"/>
      <sheetName val="FRESADO_68-_11419"/>
      <sheetName val="REMOCION_DERRUMBES_68_-__11419"/>
      <sheetName val="DESARENADORES_68-114_19"/>
      <sheetName val="Lineas_de_demarcacion_68-11_19"/>
      <sheetName val="REALCE_BORDILLOS_68-114_19"/>
      <sheetName val="PARCHEO_68-114_19"/>
      <sheetName val="DESTAPE_ALCANTARILLAS_000-1_19"/>
      <sheetName val="tachas_reflectivas_68-114_19"/>
      <sheetName val="pinmuros_68+114_19"/>
      <sheetName val="CUNETAS_68-114_19"/>
      <sheetName val="DEFENSAS_METALICAS_68-114_19"/>
      <sheetName val="REFERENCICACIÓN_VIAL_19"/>
      <sheetName val="REMOCION_DERRUMBES19"/>
      <sheetName val="DESARENADORES_68-11419"/>
      <sheetName val="REALCE_BORDILLOS_68-11419"/>
      <sheetName val="PARCHEO_68-11419"/>
      <sheetName val="DESTAPE_ALCANTARILLAS_000-11419"/>
      <sheetName val="pinmuros_68+11419"/>
      <sheetName val="CUNETAS_68-11419"/>
      <sheetName val="SEÑALI_68-11419"/>
      <sheetName val="DEFENSAS_METALICAS_68-11419"/>
      <sheetName val="REFERENCICACIÓN_VIAL19"/>
      <sheetName val="juntas_de_expansion19"/>
      <sheetName val="Hincado_de_rieles19"/>
      <sheetName val="Pintura_muros_y_cabezotes19"/>
      <sheetName val="Suministro_e_instal_rieles19"/>
      <sheetName val="Drenes_PVC_4_pulg19"/>
      <sheetName val="SELLOS_PARA_JUNTAS_DE_PUENTES19"/>
      <sheetName val="Sello_de_grietas_de_concreto19"/>
      <sheetName val="Tubería_PVC_4_pulg19"/>
      <sheetName val="SECCIÓN_FINAL19"/>
      <sheetName val="DEFENSA_METÁLICA19"/>
      <sheetName val="Postes_de_kilometraje19"/>
      <sheetName val="REMOCIÓN_DE_DERRUMBES19"/>
      <sheetName val="Mant__Postes_de_kilometraje19"/>
      <sheetName val="PU_201,3_19"/>
      <sheetName val="PU211P_119"/>
      <sheetName val="PU211P_219"/>
      <sheetName val="201p_319"/>
      <sheetName val="PU_320,119"/>
      <sheetName val="PU330,1_19"/>
      <sheetName val="PU450P,1_(tapada_huecos)19"/>
      <sheetName val="PU460_Parcheo19"/>
      <sheetName val="PU600P_1_19"/>
      <sheetName val="PU610,1_19"/>
      <sheetName val="PU630,4_19"/>
      <sheetName val="PU630,4_acelerante19"/>
      <sheetName val="PU630,4_D19"/>
      <sheetName val="PU630,6_especial_por_M319"/>
      <sheetName val="PU630,6_Simple19"/>
      <sheetName val="PU630,6_especial_por_M219"/>
      <sheetName val="PU630,6_F19"/>
      <sheetName val="PU630P_7_19"/>
      <sheetName val="PU630,7_19"/>
      <sheetName val="PU630,7_Especial19"/>
      <sheetName val="PU630P_1519"/>
      <sheetName val="PU660_219"/>
      <sheetName val="670_319"/>
      <sheetName val="PU673_19"/>
      <sheetName val="PU681,1_Esp__Q_Caliche19"/>
      <sheetName val="PU830P_1_19"/>
      <sheetName val="PR_119"/>
      <sheetName val="MANO_DE_OBRA19"/>
      <sheetName val="ESTADO_RED19"/>
      <sheetName val="GENERALIDADES_19"/>
      <sheetName val="necesidades_de_la_via23"/>
      <sheetName val="5+440_RÍO_SECO23"/>
      <sheetName val="21+100_23"/>
      <sheetName val="31+250_PTE__GUADUALITO23"/>
      <sheetName val="31+580_P__GUADUAL23"/>
      <sheetName val="34+_27023"/>
      <sheetName val="36+380_23"/>
      <sheetName val="64+110_P__GUADUAS_II23"/>
      <sheetName val="64+180_P__GUADUAS_I23"/>
      <sheetName val="64+820_P__QUEBRADA_CUNE23"/>
      <sheetName val="66+480_PUENTE_VARIANTE_223"/>
      <sheetName val="FRESADO_68_-_11423"/>
      <sheetName val="68+370_P__FÉRREO_23"/>
      <sheetName val="68+520_P__GUANÁBANO23"/>
      <sheetName val="69+030_RÍO_VILLETA23"/>
      <sheetName val="Villeta_centro23"/>
      <sheetName val="72+1020_LA_MARÍA23"/>
      <sheetName val="78+600_EL_ZANCUDO23"/>
      <sheetName val="81+650_LA_HONDA23"/>
      <sheetName val="83+230_QDA__NAUTATÁ23"/>
      <sheetName val="86+220_PUENTE_AZUL23"/>
      <sheetName val="86+600_PUENTE_HILA23"/>
      <sheetName val="101+800_QDA__EL_CHUSCAL23"/>
      <sheetName val="FRESADO_68-_11423"/>
      <sheetName val="REMOCION_DERRUMBES_68_-__11423"/>
      <sheetName val="DESARENADORES_68-114_23"/>
      <sheetName val="Lineas_de_demarcacion_68-11_23"/>
      <sheetName val="REALCE_BORDILLOS_68-114_23"/>
      <sheetName val="PARCHEO_68-114_23"/>
      <sheetName val="DESTAPE_ALCANTARILLAS_000-1_23"/>
      <sheetName val="tachas_reflectivas_68-114_23"/>
      <sheetName val="pinmuros_68+114_23"/>
      <sheetName val="CUNETAS_68-114_23"/>
      <sheetName val="DEFENSAS_METALICAS_68-114_23"/>
      <sheetName val="REFERENCICACIÓN_VIAL_23"/>
      <sheetName val="REMOCION_DERRUMBES23"/>
      <sheetName val="DESARENADORES_68-11423"/>
      <sheetName val="REALCE_BORDILLOS_68-11423"/>
      <sheetName val="PARCHEO_68-11423"/>
      <sheetName val="DESTAPE_ALCANTARILLAS_000-11423"/>
      <sheetName val="pinmuros_68+11423"/>
      <sheetName val="CUNETAS_68-11423"/>
      <sheetName val="SEÑALI_68-11423"/>
      <sheetName val="DEFENSAS_METALICAS_68-11423"/>
      <sheetName val="REFERENCICACIÓN_VIAL23"/>
      <sheetName val="juntas_de_expansion23"/>
      <sheetName val="Hincado_de_rieles23"/>
      <sheetName val="Pintura_muros_y_cabezotes23"/>
      <sheetName val="Suministro_e_instal_rieles23"/>
      <sheetName val="Drenes_PVC_4_pulg23"/>
      <sheetName val="SELLOS_PARA_JUNTAS_DE_PUENTES23"/>
      <sheetName val="Sello_de_grietas_de_concreto23"/>
      <sheetName val="Tubería_PVC_4_pulg23"/>
      <sheetName val="SECCIÓN_FINAL23"/>
      <sheetName val="DEFENSA_METÁLICA23"/>
      <sheetName val="Postes_de_kilometraje23"/>
      <sheetName val="REMOCIÓN_DE_DERRUMBES23"/>
      <sheetName val="Mant__Postes_de_kilometraje23"/>
      <sheetName val="PU_201,3_23"/>
      <sheetName val="PU211P_123"/>
      <sheetName val="PU211P_223"/>
      <sheetName val="201p_323"/>
      <sheetName val="PU_320,123"/>
      <sheetName val="PU330,1_23"/>
      <sheetName val="PU450P,1_(tapada_huecos)23"/>
      <sheetName val="PU460_Parcheo23"/>
      <sheetName val="PU600P_1_23"/>
      <sheetName val="PU610,1_23"/>
      <sheetName val="PU630,4_23"/>
      <sheetName val="PU630,4_acelerante23"/>
      <sheetName val="PU630,4_D23"/>
      <sheetName val="PU630,6_especial_por_M323"/>
      <sheetName val="PU630,6_Simple23"/>
      <sheetName val="PU630,6_especial_por_M223"/>
      <sheetName val="PU630,6_F23"/>
      <sheetName val="PU630P_7_23"/>
      <sheetName val="PU630,7_23"/>
      <sheetName val="PU630,7_Especial23"/>
      <sheetName val="PU630P_1523"/>
      <sheetName val="PU660_223"/>
      <sheetName val="670_323"/>
      <sheetName val="PU673_23"/>
      <sheetName val="PU681,1_Esp__Q_Caliche23"/>
      <sheetName val="PU830P_1_23"/>
      <sheetName val="ESTADO_RED23"/>
      <sheetName val="GENERALIDADES_23"/>
      <sheetName val="PR_123"/>
      <sheetName val="Indicadores_de_Producto3"/>
      <sheetName val="MANO_DE_OBRA23"/>
      <sheetName val="necesidades_de_la_via22"/>
      <sheetName val="5+440_RÍO_SECO22"/>
      <sheetName val="21+100_22"/>
      <sheetName val="31+250_PTE__GUADUALITO22"/>
      <sheetName val="31+580_P__GUADUAL22"/>
      <sheetName val="34+_27022"/>
      <sheetName val="36+380_22"/>
      <sheetName val="64+110_P__GUADUAS_II22"/>
      <sheetName val="64+180_P__GUADUAS_I22"/>
      <sheetName val="64+820_P__QUEBRADA_CUNE22"/>
      <sheetName val="66+480_PUENTE_VARIANTE_222"/>
      <sheetName val="FRESADO_68_-_11422"/>
      <sheetName val="68+370_P__FÉRREO_22"/>
      <sheetName val="68+520_P__GUANÁBANO22"/>
      <sheetName val="69+030_RÍO_VILLETA22"/>
      <sheetName val="Villeta_centro22"/>
      <sheetName val="72+1020_LA_MARÍA22"/>
      <sheetName val="78+600_EL_ZANCUDO22"/>
      <sheetName val="81+650_LA_HONDA22"/>
      <sheetName val="83+230_QDA__NAUTATÁ22"/>
      <sheetName val="86+220_PUENTE_AZUL22"/>
      <sheetName val="86+600_PUENTE_HILA22"/>
      <sheetName val="101+800_QDA__EL_CHUSCAL22"/>
      <sheetName val="FRESADO_68-_11422"/>
      <sheetName val="REMOCION_DERRUMBES_68_-__11422"/>
      <sheetName val="DESARENADORES_68-114_22"/>
      <sheetName val="Lineas_de_demarcacion_68-11_22"/>
      <sheetName val="REALCE_BORDILLOS_68-114_22"/>
      <sheetName val="PARCHEO_68-114_22"/>
      <sheetName val="DESTAPE_ALCANTARILLAS_000-1_22"/>
      <sheetName val="tachas_reflectivas_68-114_22"/>
      <sheetName val="pinmuros_68+114_22"/>
      <sheetName val="CUNETAS_68-114_22"/>
      <sheetName val="DEFENSAS_METALICAS_68-114_22"/>
      <sheetName val="REFERENCICACIÓN_VIAL_22"/>
      <sheetName val="REMOCION_DERRUMBES22"/>
      <sheetName val="DESARENADORES_68-11422"/>
      <sheetName val="REALCE_BORDILLOS_68-11422"/>
      <sheetName val="PARCHEO_68-11422"/>
      <sheetName val="DESTAPE_ALCANTARILLAS_000-11422"/>
      <sheetName val="pinmuros_68+11422"/>
      <sheetName val="CUNETAS_68-11422"/>
      <sheetName val="SEÑALI_68-11422"/>
      <sheetName val="DEFENSAS_METALICAS_68-11422"/>
      <sheetName val="REFERENCICACIÓN_VIAL22"/>
      <sheetName val="juntas_de_expansion22"/>
      <sheetName val="Hincado_de_rieles22"/>
      <sheetName val="Pintura_muros_y_cabezotes22"/>
      <sheetName val="Suministro_e_instal_rieles22"/>
      <sheetName val="Drenes_PVC_4_pulg22"/>
      <sheetName val="SELLOS_PARA_JUNTAS_DE_PUENTES22"/>
      <sheetName val="Sello_de_grietas_de_concreto22"/>
      <sheetName val="Tubería_PVC_4_pulg22"/>
      <sheetName val="SECCIÓN_FINAL22"/>
      <sheetName val="DEFENSA_METÁLICA22"/>
      <sheetName val="Postes_de_kilometraje22"/>
      <sheetName val="REMOCIÓN_DE_DERRUMBES22"/>
      <sheetName val="Mant__Postes_de_kilometraje22"/>
      <sheetName val="PU_201,3_22"/>
      <sheetName val="PU211P_122"/>
      <sheetName val="PU211P_222"/>
      <sheetName val="201p_322"/>
      <sheetName val="PU_320,122"/>
      <sheetName val="PU330,1_22"/>
      <sheetName val="PU450P,1_(tapada_huecos)22"/>
      <sheetName val="PU460_Parcheo22"/>
      <sheetName val="PU600P_1_22"/>
      <sheetName val="PU610,1_22"/>
      <sheetName val="PU630,4_22"/>
      <sheetName val="PU630,4_acelerante22"/>
      <sheetName val="PU630,4_D22"/>
      <sheetName val="PU630,6_especial_por_M322"/>
      <sheetName val="PU630,6_Simple22"/>
      <sheetName val="PU630,6_especial_por_M222"/>
      <sheetName val="PU630,6_F22"/>
      <sheetName val="PU630P_7_22"/>
      <sheetName val="PU630,7_22"/>
      <sheetName val="PU630,7_Especial22"/>
      <sheetName val="PU630P_1522"/>
      <sheetName val="PU660_222"/>
      <sheetName val="670_322"/>
      <sheetName val="PU673_22"/>
      <sheetName val="PU681,1_Esp__Q_Caliche22"/>
      <sheetName val="PU830P_1_22"/>
      <sheetName val="ESTADO_RED22"/>
      <sheetName val="GENERALIDADES_22"/>
      <sheetName val="PR_122"/>
      <sheetName val="Indicadores_de_Producto2"/>
      <sheetName val="MANO_DE_OBRA22"/>
      <sheetName val="Indicadores_de_Producto"/>
      <sheetName val="necesidades_de_la_via21"/>
      <sheetName val="5+440_RÍO_SECO21"/>
      <sheetName val="21+100_21"/>
      <sheetName val="31+250_PTE__GUADUALITO21"/>
      <sheetName val="31+580_P__GUADUAL21"/>
      <sheetName val="34+_27021"/>
      <sheetName val="36+380_21"/>
      <sheetName val="64+110_P__GUADUAS_II21"/>
      <sheetName val="64+180_P__GUADUAS_I21"/>
      <sheetName val="64+820_P__QUEBRADA_CUNE21"/>
      <sheetName val="66+480_PUENTE_VARIANTE_221"/>
      <sheetName val="FRESADO_68_-_11421"/>
      <sheetName val="68+370_P__FÉRREO_21"/>
      <sheetName val="68+520_P__GUANÁBANO21"/>
      <sheetName val="69+030_RÍO_VILLETA21"/>
      <sheetName val="Villeta_centro21"/>
      <sheetName val="72+1020_LA_MARÍA21"/>
      <sheetName val="78+600_EL_ZANCUDO21"/>
      <sheetName val="81+650_LA_HONDA21"/>
      <sheetName val="83+230_QDA__NAUTATÁ21"/>
      <sheetName val="86+220_PUENTE_AZUL21"/>
      <sheetName val="86+600_PUENTE_HILA21"/>
      <sheetName val="101+800_QDA__EL_CHUSCAL21"/>
      <sheetName val="FRESADO_68-_11421"/>
      <sheetName val="REMOCION_DERRUMBES_68_-__11421"/>
      <sheetName val="DESARENADORES_68-114_21"/>
      <sheetName val="Lineas_de_demarcacion_68-11_21"/>
      <sheetName val="REALCE_BORDILLOS_68-114_21"/>
      <sheetName val="PARCHEO_68-114_21"/>
      <sheetName val="DESTAPE_ALCANTARILLAS_000-1_21"/>
      <sheetName val="tachas_reflectivas_68-114_21"/>
      <sheetName val="pinmuros_68+114_21"/>
      <sheetName val="CUNETAS_68-114_21"/>
      <sheetName val="DEFENSAS_METALICAS_68-114_21"/>
      <sheetName val="REFERENCICACIÓN_VIAL_21"/>
      <sheetName val="REMOCION_DERRUMBES21"/>
      <sheetName val="DESARENADORES_68-11421"/>
      <sheetName val="REALCE_BORDILLOS_68-11421"/>
      <sheetName val="PARCHEO_68-11421"/>
      <sheetName val="DESTAPE_ALCANTARILLAS_000-11421"/>
      <sheetName val="pinmuros_68+11421"/>
      <sheetName val="CUNETAS_68-11421"/>
      <sheetName val="SEÑALI_68-11421"/>
      <sheetName val="DEFENSAS_METALICAS_68-11421"/>
      <sheetName val="REFERENCICACIÓN_VIAL21"/>
      <sheetName val="juntas_de_expansion21"/>
      <sheetName val="Hincado_de_rieles21"/>
      <sheetName val="Pintura_muros_y_cabezotes21"/>
      <sheetName val="Suministro_e_instal_rieles21"/>
      <sheetName val="Drenes_PVC_4_pulg21"/>
      <sheetName val="SELLOS_PARA_JUNTAS_DE_PUENTES21"/>
      <sheetName val="Sello_de_grietas_de_concreto21"/>
      <sheetName val="Tubería_PVC_4_pulg21"/>
      <sheetName val="SECCIÓN_FINAL21"/>
      <sheetName val="DEFENSA_METÁLICA21"/>
      <sheetName val="Postes_de_kilometraje21"/>
      <sheetName val="REMOCIÓN_DE_DERRUMBES21"/>
      <sheetName val="Mant__Postes_de_kilometraje21"/>
      <sheetName val="PU_201,3_21"/>
      <sheetName val="PU211P_121"/>
      <sheetName val="PU211P_221"/>
      <sheetName val="201p_321"/>
      <sheetName val="PU_320,121"/>
      <sheetName val="PU330,1_21"/>
      <sheetName val="PU450P,1_(tapada_huecos)21"/>
      <sheetName val="PU460_Parcheo21"/>
      <sheetName val="PU600P_1_21"/>
      <sheetName val="PU610,1_21"/>
      <sheetName val="PU630,4_21"/>
      <sheetName val="PU630,4_acelerante21"/>
      <sheetName val="PU630,4_D21"/>
      <sheetName val="PU630,6_especial_por_M321"/>
      <sheetName val="PU630,6_Simple21"/>
      <sheetName val="PU630,6_especial_por_M221"/>
      <sheetName val="PU630,6_F21"/>
      <sheetName val="PU630P_7_21"/>
      <sheetName val="PU630,7_21"/>
      <sheetName val="PU630,7_Especial21"/>
      <sheetName val="PU630P_1521"/>
      <sheetName val="PU660_221"/>
      <sheetName val="670_321"/>
      <sheetName val="PU673_21"/>
      <sheetName val="PU681,1_Esp__Q_Caliche21"/>
      <sheetName val="PU830P_1_21"/>
      <sheetName val="ESTADO_RED21"/>
      <sheetName val="GENERALIDADES_21"/>
      <sheetName val="PR_121"/>
      <sheetName val="Indicadores_de_Producto1"/>
      <sheetName val="MANO_DE_OBRA21"/>
      <sheetName val="necesidades_de_la_via24"/>
      <sheetName val="5+440_RÍO_SECO24"/>
      <sheetName val="21+100_24"/>
      <sheetName val="31+250_PTE__GUADUALITO24"/>
      <sheetName val="31+580_P__GUADUAL24"/>
      <sheetName val="34+_27024"/>
      <sheetName val="36+380_24"/>
      <sheetName val="64+110_P__GUADUAS_II24"/>
      <sheetName val="64+180_P__GUADUAS_I24"/>
      <sheetName val="64+820_P__QUEBRADA_CUNE24"/>
      <sheetName val="66+480_PUENTE_VARIANTE_224"/>
      <sheetName val="FRESADO_68_-_11424"/>
      <sheetName val="68+370_P__FÉRREO_24"/>
      <sheetName val="68+520_P__GUANÁBANO24"/>
      <sheetName val="69+030_RÍO_VILLETA24"/>
      <sheetName val="Villeta_centro24"/>
      <sheetName val="72+1020_LA_MARÍA24"/>
      <sheetName val="78+600_EL_ZANCUDO24"/>
      <sheetName val="81+650_LA_HONDA24"/>
      <sheetName val="83+230_QDA__NAUTATÁ24"/>
      <sheetName val="86+220_PUENTE_AZUL24"/>
      <sheetName val="86+600_PUENTE_HILA24"/>
      <sheetName val="101+800_QDA__EL_CHUSCAL24"/>
      <sheetName val="FRESADO_68-_11424"/>
      <sheetName val="REMOCION_DERRUMBES_68_-__11424"/>
      <sheetName val="DESARENADORES_68-114_24"/>
      <sheetName val="Lineas_de_demarcacion_68-11_24"/>
      <sheetName val="REALCE_BORDILLOS_68-114_24"/>
      <sheetName val="PARCHEO_68-114_24"/>
      <sheetName val="DESTAPE_ALCANTARILLAS_000-1_24"/>
      <sheetName val="tachas_reflectivas_68-114_24"/>
      <sheetName val="pinmuros_68+114_24"/>
      <sheetName val="CUNETAS_68-114_24"/>
      <sheetName val="DEFENSAS_METALICAS_68-114_24"/>
      <sheetName val="REFERENCICACIÓN_VIAL_24"/>
      <sheetName val="REMOCION_DERRUMBES24"/>
      <sheetName val="DESARENADORES_68-11424"/>
      <sheetName val="REALCE_BORDILLOS_68-11424"/>
      <sheetName val="PARCHEO_68-11424"/>
      <sheetName val="DESTAPE_ALCANTARILLAS_000-11424"/>
      <sheetName val="pinmuros_68+11424"/>
      <sheetName val="CUNETAS_68-11424"/>
      <sheetName val="SEÑALI_68-11424"/>
      <sheetName val="DEFENSAS_METALICAS_68-11424"/>
      <sheetName val="REFERENCICACIÓN_VIAL24"/>
      <sheetName val="juntas_de_expansion24"/>
      <sheetName val="Hincado_de_rieles24"/>
      <sheetName val="Pintura_muros_y_cabezotes24"/>
      <sheetName val="Suministro_e_instal_rieles24"/>
      <sheetName val="Drenes_PVC_4_pulg24"/>
      <sheetName val="SELLOS_PARA_JUNTAS_DE_PUENTES24"/>
      <sheetName val="Sello_de_grietas_de_concreto24"/>
      <sheetName val="Tubería_PVC_4_pulg24"/>
      <sheetName val="SECCIÓN_FINAL24"/>
      <sheetName val="DEFENSA_METÁLICA24"/>
      <sheetName val="Postes_de_kilometraje24"/>
      <sheetName val="REMOCIÓN_DE_DERRUMBES24"/>
      <sheetName val="Mant__Postes_de_kilometraje24"/>
      <sheetName val="PU_201,3_24"/>
      <sheetName val="PU211P_124"/>
      <sheetName val="PU211P_224"/>
      <sheetName val="201p_324"/>
      <sheetName val="PU_320,124"/>
      <sheetName val="PU330,1_24"/>
      <sheetName val="PU450P,1_(tapada_huecos)24"/>
      <sheetName val="PU460_Parcheo24"/>
      <sheetName val="PU600P_1_24"/>
      <sheetName val="PU610,1_24"/>
      <sheetName val="PU630,4_24"/>
      <sheetName val="PU630,4_acelerante24"/>
      <sheetName val="PU630,4_D24"/>
      <sheetName val="PU630,6_especial_por_M324"/>
      <sheetName val="PU630,6_Simple24"/>
      <sheetName val="PU630,6_especial_por_M224"/>
      <sheetName val="PU630,6_F24"/>
      <sheetName val="PU630P_7_24"/>
      <sheetName val="PU630,7_24"/>
      <sheetName val="PU630,7_Especial24"/>
      <sheetName val="PU630P_1524"/>
      <sheetName val="PU660_224"/>
      <sheetName val="670_324"/>
      <sheetName val="PU673_24"/>
      <sheetName val="PU681,1_Esp__Q_Caliche24"/>
      <sheetName val="PU830P_1_24"/>
      <sheetName val="ESTADO_RED24"/>
      <sheetName val="GENERALIDADES_24"/>
      <sheetName val="PR_124"/>
      <sheetName val="Indicadores_de_Producto4"/>
      <sheetName val="MANO_DE_OBRA24"/>
      <sheetName val="necesidades_de_la_via25"/>
      <sheetName val="5+440_RÍO_SECO25"/>
      <sheetName val="21+100_25"/>
      <sheetName val="31+250_PTE__GUADUALITO25"/>
      <sheetName val="31+580_P__GUADUAL25"/>
      <sheetName val="34+_27025"/>
      <sheetName val="36+380_25"/>
      <sheetName val="64+110_P__GUADUAS_II25"/>
      <sheetName val="64+180_P__GUADUAS_I25"/>
      <sheetName val="64+820_P__QUEBRADA_CUNE25"/>
      <sheetName val="66+480_PUENTE_VARIANTE_225"/>
      <sheetName val="FRESADO_68_-_11425"/>
      <sheetName val="68+370_P__FÉRREO_25"/>
      <sheetName val="68+520_P__GUANÁBANO25"/>
      <sheetName val="69+030_RÍO_VILLETA25"/>
      <sheetName val="Villeta_centro25"/>
      <sheetName val="72+1020_LA_MARÍA25"/>
      <sheetName val="78+600_EL_ZANCUDO25"/>
      <sheetName val="81+650_LA_HONDA25"/>
      <sheetName val="83+230_QDA__NAUTATÁ25"/>
      <sheetName val="86+220_PUENTE_AZUL25"/>
      <sheetName val="86+600_PUENTE_HILA25"/>
      <sheetName val="101+800_QDA__EL_CHUSCAL25"/>
      <sheetName val="FRESADO_68-_11425"/>
      <sheetName val="REMOCION_DERRUMBES_68_-__11425"/>
      <sheetName val="DESARENADORES_68-114_25"/>
      <sheetName val="Lineas_de_demarcacion_68-11_25"/>
      <sheetName val="REALCE_BORDILLOS_68-114_25"/>
      <sheetName val="PARCHEO_68-114_25"/>
      <sheetName val="DESTAPE_ALCANTARILLAS_000-1_25"/>
      <sheetName val="tachas_reflectivas_68-114_25"/>
      <sheetName val="pinmuros_68+114_25"/>
      <sheetName val="CUNETAS_68-114_25"/>
      <sheetName val="DEFENSAS_METALICAS_68-114_25"/>
      <sheetName val="REFERENCICACIÓN_VIAL_25"/>
      <sheetName val="REMOCION_DERRUMBES25"/>
      <sheetName val="DESARENADORES_68-11425"/>
      <sheetName val="REALCE_BORDILLOS_68-11425"/>
      <sheetName val="PARCHEO_68-11425"/>
      <sheetName val="DESTAPE_ALCANTARILLAS_000-11425"/>
      <sheetName val="pinmuros_68+11425"/>
      <sheetName val="CUNETAS_68-11425"/>
      <sheetName val="SEÑALI_68-11425"/>
      <sheetName val="DEFENSAS_METALICAS_68-11425"/>
      <sheetName val="REFERENCICACIÓN_VIAL25"/>
      <sheetName val="juntas_de_expansion25"/>
      <sheetName val="Hincado_de_rieles25"/>
      <sheetName val="Pintura_muros_y_cabezotes25"/>
      <sheetName val="Suministro_e_instal_rieles25"/>
      <sheetName val="Drenes_PVC_4_pulg25"/>
      <sheetName val="SELLOS_PARA_JUNTAS_DE_PUENTES25"/>
      <sheetName val="Sello_de_grietas_de_concreto25"/>
      <sheetName val="Tubería_PVC_4_pulg25"/>
      <sheetName val="SECCIÓN_FINAL25"/>
      <sheetName val="DEFENSA_METÁLICA25"/>
      <sheetName val="Postes_de_kilometraje25"/>
      <sheetName val="REMOCIÓN_DE_DERRUMBES25"/>
      <sheetName val="Mant__Postes_de_kilometraje25"/>
      <sheetName val="PU_201,3_25"/>
      <sheetName val="PU211P_125"/>
      <sheetName val="PU211P_225"/>
      <sheetName val="201p_325"/>
      <sheetName val="PU_320,125"/>
      <sheetName val="PU330,1_25"/>
      <sheetName val="PU450P,1_(tapada_huecos)25"/>
      <sheetName val="PU460_Parcheo25"/>
      <sheetName val="PU600P_1_25"/>
      <sheetName val="PU610,1_25"/>
      <sheetName val="PU630,4_25"/>
      <sheetName val="PU630,4_acelerante25"/>
      <sheetName val="PU630,4_D25"/>
      <sheetName val="PU630,6_especial_por_M325"/>
      <sheetName val="PU630,6_Simple25"/>
      <sheetName val="PU630,6_especial_por_M225"/>
      <sheetName val="PU630,6_F25"/>
      <sheetName val="PU630P_7_25"/>
      <sheetName val="PU630,7_25"/>
      <sheetName val="PU630,7_Especial25"/>
      <sheetName val="PU630P_1525"/>
      <sheetName val="PU660_225"/>
      <sheetName val="670_325"/>
      <sheetName val="PU673_25"/>
      <sheetName val="PU681,1_Esp__Q_Caliche25"/>
      <sheetName val="PU830P_1_25"/>
      <sheetName val="ESTADO_RED25"/>
      <sheetName val="GENERALIDADES_25"/>
      <sheetName val="PR_125"/>
      <sheetName val="Indicadores_de_Producto5"/>
      <sheetName val="MANO_DE_OBRA25"/>
      <sheetName val="necesidades_de_la_via26"/>
      <sheetName val="5+440_RÍO_SECO26"/>
      <sheetName val="21+100_26"/>
      <sheetName val="31+250_PTE__GUADUALITO26"/>
      <sheetName val="31+580_P__GUADUAL26"/>
      <sheetName val="34+_27026"/>
      <sheetName val="36+380_26"/>
      <sheetName val="64+110_P__GUADUAS_II26"/>
      <sheetName val="64+180_P__GUADUAS_I26"/>
      <sheetName val="64+820_P__QUEBRADA_CUNE26"/>
      <sheetName val="66+480_PUENTE_VARIANTE_226"/>
      <sheetName val="FRESADO_68_-_11426"/>
      <sheetName val="68+370_P__FÉRREO_26"/>
      <sheetName val="68+520_P__GUANÁBANO26"/>
      <sheetName val="69+030_RÍO_VILLETA26"/>
      <sheetName val="Villeta_centro26"/>
      <sheetName val="72+1020_LA_MARÍA26"/>
      <sheetName val="78+600_EL_ZANCUDO26"/>
      <sheetName val="81+650_LA_HONDA26"/>
      <sheetName val="83+230_QDA__NAUTATÁ26"/>
      <sheetName val="86+220_PUENTE_AZUL26"/>
      <sheetName val="86+600_PUENTE_HILA26"/>
      <sheetName val="101+800_QDA__EL_CHUSCAL26"/>
      <sheetName val="FRESADO_68-_11426"/>
      <sheetName val="REMOCION_DERRUMBES_68_-__11426"/>
      <sheetName val="DESARENADORES_68-114_26"/>
      <sheetName val="Lineas_de_demarcacion_68-11_26"/>
      <sheetName val="REALCE_BORDILLOS_68-114_26"/>
      <sheetName val="PARCHEO_68-114_26"/>
      <sheetName val="DESTAPE_ALCANTARILLAS_000-1_26"/>
      <sheetName val="tachas_reflectivas_68-114_26"/>
      <sheetName val="pinmuros_68+114_26"/>
      <sheetName val="CUNETAS_68-114_26"/>
      <sheetName val="DEFENSAS_METALICAS_68-114_26"/>
      <sheetName val="REFERENCICACIÓN_VIAL_26"/>
      <sheetName val="REMOCION_DERRUMBES26"/>
      <sheetName val="DESARENADORES_68-11426"/>
      <sheetName val="REALCE_BORDILLOS_68-11426"/>
      <sheetName val="PARCHEO_68-11426"/>
      <sheetName val="DESTAPE_ALCANTARILLAS_000-11426"/>
      <sheetName val="pinmuros_68+11426"/>
      <sheetName val="CUNETAS_68-11426"/>
      <sheetName val="SEÑALI_68-11426"/>
      <sheetName val="DEFENSAS_METALICAS_68-11426"/>
      <sheetName val="REFERENCICACIÓN_VIAL26"/>
      <sheetName val="juntas_de_expansion26"/>
      <sheetName val="Hincado_de_rieles26"/>
      <sheetName val="Pintura_muros_y_cabezotes26"/>
      <sheetName val="Suministro_e_instal_rieles26"/>
      <sheetName val="Drenes_PVC_4_pulg26"/>
      <sheetName val="SELLOS_PARA_JUNTAS_DE_PUENTES26"/>
      <sheetName val="Sello_de_grietas_de_concreto26"/>
      <sheetName val="Tubería_PVC_4_pulg26"/>
      <sheetName val="SECCIÓN_FINAL26"/>
      <sheetName val="DEFENSA_METÁLICA26"/>
      <sheetName val="Postes_de_kilometraje26"/>
      <sheetName val="REMOCIÓN_DE_DERRUMBES26"/>
      <sheetName val="Mant__Postes_de_kilometraje26"/>
      <sheetName val="PU_201,3_26"/>
      <sheetName val="PU211P_126"/>
      <sheetName val="PU211P_226"/>
      <sheetName val="201p_326"/>
      <sheetName val="PU_320,126"/>
      <sheetName val="PU330,1_26"/>
      <sheetName val="PU450P,1_(tapada_huecos)26"/>
      <sheetName val="PU460_Parcheo26"/>
      <sheetName val="PU600P_1_26"/>
      <sheetName val="PU610,1_26"/>
      <sheetName val="PU630,4_26"/>
      <sheetName val="PU630,4_acelerante26"/>
      <sheetName val="PU630,4_D26"/>
      <sheetName val="PU630,6_especial_por_M326"/>
      <sheetName val="PU630,6_Simple26"/>
      <sheetName val="PU630,6_especial_por_M226"/>
      <sheetName val="PU630,6_F26"/>
      <sheetName val="PU630P_7_26"/>
      <sheetName val="PU630,7_26"/>
      <sheetName val="PU630,7_Especial26"/>
      <sheetName val="PU630P_1526"/>
      <sheetName val="PU660_226"/>
      <sheetName val="670_326"/>
      <sheetName val="PU673_26"/>
      <sheetName val="PU681,1_Esp__Q_Caliche26"/>
      <sheetName val="PU830P_1_26"/>
      <sheetName val="ESTADO_RED26"/>
      <sheetName val="GENERALIDADES_26"/>
      <sheetName val="PR_126"/>
      <sheetName val="Indicadores_de_Producto6"/>
      <sheetName val="MANO_DE_OBRA26"/>
    </sheetNames>
    <sheetDataSet>
      <sheetData sheetId="0">
        <row r="4">
          <cell r="C4">
            <v>200.1</v>
          </cell>
        </row>
      </sheetData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Ha</v>
          </cell>
          <cell r="J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  <cell r="H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  <cell r="H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  <cell r="H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m3</v>
          </cell>
          <cell r="H8">
            <v>33199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  <cell r="H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  <cell r="H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  <cell r="H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  <cell r="H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  <cell r="H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  <cell r="H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  <cell r="H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  <cell r="H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  <cell r="H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  <cell r="H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  <cell r="H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  <cell r="H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m3</v>
          </cell>
          <cell r="J21" t="str">
            <v>La unidad de pago es el m³</v>
          </cell>
        </row>
        <row r="22">
          <cell r="C22" t="str">
            <v>201P.1</v>
          </cell>
          <cell r="D22">
            <v>201</v>
          </cell>
          <cell r="E22" t="str">
            <v>201P.1</v>
          </cell>
          <cell r="F22" t="str">
            <v>Demolición total o parcial de estructuras de concreto</v>
          </cell>
          <cell r="G22" t="str">
            <v>m3</v>
          </cell>
          <cell r="H22">
            <v>28917</v>
          </cell>
        </row>
        <row r="23">
          <cell r="C23" t="str">
            <v>201P.3</v>
          </cell>
          <cell r="E23" t="str">
            <v>201P.3</v>
          </cell>
          <cell r="F23" t="str">
            <v>Revestimiento de gaviones incluye concreto, formaleta y limpieza</v>
          </cell>
          <cell r="G23" t="str">
            <v>m3</v>
          </cell>
          <cell r="H23">
            <v>393147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>
            <v>4001</v>
          </cell>
          <cell r="J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  <cell r="H25">
            <v>22042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  <cell r="H26" t="str">
            <v>m3</v>
          </cell>
        </row>
        <row r="27">
          <cell r="C27">
            <v>211</v>
          </cell>
          <cell r="D27">
            <v>211</v>
          </cell>
          <cell r="F27" t="str">
            <v>Remoción de derrumbes</v>
          </cell>
          <cell r="G27" t="str">
            <v>m3</v>
          </cell>
          <cell r="J27" t="str">
            <v>No incluye el transporte a distancias mayores a 100 ml</v>
          </cell>
        </row>
        <row r="28">
          <cell r="C28" t="str">
            <v>211P.1</v>
          </cell>
          <cell r="D28">
            <v>211</v>
          </cell>
          <cell r="E28" t="str">
            <v>211P.1</v>
          </cell>
          <cell r="F28" t="str">
            <v>Remoción de derrumbes</v>
          </cell>
          <cell r="G28" t="str">
            <v>m3</v>
          </cell>
          <cell r="H28">
            <v>6952</v>
          </cell>
        </row>
        <row r="29">
          <cell r="C29" t="str">
            <v>211P.2</v>
          </cell>
          <cell r="D29">
            <v>211</v>
          </cell>
          <cell r="E29" t="str">
            <v>211P.2</v>
          </cell>
          <cell r="F29" t="str">
            <v>Remoción de Material en Roca</v>
          </cell>
          <cell r="G29" t="str">
            <v>m3</v>
          </cell>
          <cell r="H29">
            <v>21182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m3</v>
          </cell>
          <cell r="J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m3</v>
          </cell>
          <cell r="J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m3</v>
          </cell>
          <cell r="J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  <cell r="H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m2</v>
          </cell>
          <cell r="J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  <cell r="H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>
            <v>455</v>
          </cell>
          <cell r="J36" t="str">
            <v>No incluye suministro transporte y colocación de los materiales de afirmado y subbase.</v>
          </cell>
        </row>
        <row r="37">
          <cell r="C37">
            <v>311</v>
          </cell>
          <cell r="D37">
            <v>311</v>
          </cell>
          <cell r="F37" t="str">
            <v>Afirmado</v>
          </cell>
          <cell r="G37" t="str">
            <v>m3</v>
          </cell>
          <cell r="H37" t="str">
            <v>m3</v>
          </cell>
          <cell r="J37" t="str">
            <v>No incluye producto estabilizante</v>
          </cell>
        </row>
        <row r="38">
          <cell r="C38" t="str">
            <v>311P.5</v>
          </cell>
          <cell r="D38">
            <v>311</v>
          </cell>
          <cell r="E38" t="str">
            <v>311P.5</v>
          </cell>
          <cell r="F38" t="str">
            <v>Relleno con material de afirmado</v>
          </cell>
          <cell r="G38" t="str">
            <v>m3</v>
          </cell>
          <cell r="H38">
            <v>55436</v>
          </cell>
        </row>
        <row r="39">
          <cell r="C39">
            <v>312</v>
          </cell>
          <cell r="E39" t="str">
            <v>312P</v>
          </cell>
          <cell r="F39" t="str">
            <v>Relleno con material de afirmado para realce de cunetas</v>
          </cell>
          <cell r="G39" t="str">
            <v>m3</v>
          </cell>
          <cell r="H39">
            <v>28000</v>
          </cell>
        </row>
        <row r="40">
          <cell r="C40">
            <v>320.10000000000002</v>
          </cell>
          <cell r="D40">
            <v>320</v>
          </cell>
          <cell r="F40" t="str">
            <v>Subbase granular de C.B.R.&gt; 20%</v>
          </cell>
          <cell r="G40" t="str">
            <v>m3</v>
          </cell>
          <cell r="H40" t="str">
            <v>m3</v>
          </cell>
          <cell r="J40" t="str">
            <v>No incluye producto estabilizante</v>
          </cell>
        </row>
        <row r="41">
          <cell r="C41">
            <v>320.2</v>
          </cell>
          <cell r="D41">
            <v>320</v>
          </cell>
          <cell r="F41" t="str">
            <v>Subbase granular de C.B.R.&gt; 30%</v>
          </cell>
          <cell r="G41" t="str">
            <v>m3</v>
          </cell>
          <cell r="H41">
            <v>35462</v>
          </cell>
        </row>
        <row r="42">
          <cell r="C42">
            <v>320.3</v>
          </cell>
          <cell r="D42">
            <v>320</v>
          </cell>
          <cell r="F42" t="str">
            <v>Subbase granular de C.B.R.&gt; 40%</v>
          </cell>
          <cell r="G42" t="str">
            <v>m3</v>
          </cell>
          <cell r="H42" t="str">
            <v>m3</v>
          </cell>
        </row>
        <row r="43">
          <cell r="C43">
            <v>320.39999999999998</v>
          </cell>
          <cell r="D43">
            <v>320</v>
          </cell>
          <cell r="F43" t="str">
            <v>Subbase granular para bacheo</v>
          </cell>
          <cell r="G43" t="str">
            <v>m3</v>
          </cell>
          <cell r="H43" t="str">
            <v>m3</v>
          </cell>
        </row>
        <row r="44">
          <cell r="C44">
            <v>330.1</v>
          </cell>
          <cell r="D44">
            <v>330</v>
          </cell>
          <cell r="F44" t="str">
            <v>Base granular</v>
          </cell>
          <cell r="G44" t="str">
            <v>m3</v>
          </cell>
          <cell r="H44">
            <v>59602</v>
          </cell>
          <cell r="J44" t="str">
            <v>No incluye producto estabilizante</v>
          </cell>
        </row>
        <row r="45">
          <cell r="C45">
            <v>330.2</v>
          </cell>
          <cell r="D45">
            <v>330</v>
          </cell>
          <cell r="F45" t="str">
            <v>Base granular para bacheo</v>
          </cell>
          <cell r="G45" t="str">
            <v>m3</v>
          </cell>
          <cell r="H45" t="str">
            <v>m3</v>
          </cell>
        </row>
        <row r="46">
          <cell r="C46">
            <v>340.1</v>
          </cell>
          <cell r="D46">
            <v>340</v>
          </cell>
          <cell r="F46" t="str">
            <v>Base estabilizada con emulsión asfáltica tipo BEE-1</v>
          </cell>
          <cell r="G46" t="str">
            <v>m3</v>
          </cell>
          <cell r="H46" t="str">
            <v>m3</v>
          </cell>
          <cell r="J46" t="str">
            <v>No incluye la emulsión asfáltica</v>
          </cell>
        </row>
        <row r="47">
          <cell r="C47">
            <v>340.2</v>
          </cell>
          <cell r="D47">
            <v>340</v>
          </cell>
          <cell r="F47" t="str">
            <v>Base estabilizada con emulsión asfáltica tipo BEE-2</v>
          </cell>
          <cell r="G47" t="str">
            <v>m3</v>
          </cell>
          <cell r="H47" t="str">
            <v>m3</v>
          </cell>
        </row>
        <row r="48">
          <cell r="C48">
            <v>340.3</v>
          </cell>
          <cell r="D48">
            <v>340</v>
          </cell>
          <cell r="F48" t="str">
            <v>Base estabilizada con emulsión asfáltica tipo BEE-3</v>
          </cell>
          <cell r="G48" t="str">
            <v>m3</v>
          </cell>
          <cell r="H48" t="str">
            <v>m3</v>
          </cell>
        </row>
        <row r="49">
          <cell r="C49">
            <v>341.1</v>
          </cell>
          <cell r="D49">
            <v>341</v>
          </cell>
          <cell r="F49" t="str">
            <v>Base estabilizada con cemento</v>
          </cell>
          <cell r="G49" t="str">
            <v>m3</v>
          </cell>
          <cell r="H49" t="str">
            <v>m3</v>
          </cell>
        </row>
        <row r="50">
          <cell r="C50" t="str">
            <v>341P,1</v>
          </cell>
          <cell r="D50">
            <v>341</v>
          </cell>
          <cell r="E50" t="str">
            <v>341P.1</v>
          </cell>
          <cell r="F50" t="str">
            <v>Base estabilizada con cemento</v>
          </cell>
          <cell r="G50" t="str">
            <v>m3</v>
          </cell>
          <cell r="H50">
            <v>45878</v>
          </cell>
        </row>
        <row r="51">
          <cell r="C51">
            <v>341.2</v>
          </cell>
          <cell r="D51">
            <v>341</v>
          </cell>
          <cell r="F51" t="str">
            <v>Cemento</v>
          </cell>
          <cell r="G51" t="str">
            <v>Kg</v>
          </cell>
          <cell r="H51" t="str">
            <v>Kg</v>
          </cell>
        </row>
        <row r="52">
          <cell r="C52" t="str">
            <v>341P,2</v>
          </cell>
          <cell r="D52">
            <v>341</v>
          </cell>
          <cell r="E52" t="str">
            <v>341P.1</v>
          </cell>
          <cell r="F52" t="str">
            <v>Cemento</v>
          </cell>
          <cell r="G52" t="str">
            <v>Kg</v>
          </cell>
          <cell r="H52">
            <v>699</v>
          </cell>
        </row>
        <row r="53">
          <cell r="C53" t="str">
            <v>341P,3</v>
          </cell>
          <cell r="D53">
            <v>341</v>
          </cell>
          <cell r="E53" t="str">
            <v>341P.1</v>
          </cell>
          <cell r="F53" t="str">
            <v>Cemento para recalce de causes</v>
          </cell>
          <cell r="G53" t="str">
            <v>m3</v>
          </cell>
          <cell r="H53" t="str">
            <v>m3</v>
          </cell>
        </row>
        <row r="54">
          <cell r="C54">
            <v>342.1</v>
          </cell>
          <cell r="D54">
            <v>342</v>
          </cell>
          <cell r="F54" t="str">
            <v>Base estabilizada con compuestos multienzimáticos orgánicos tipo BEMO-1</v>
          </cell>
          <cell r="G54" t="str">
            <v>m3</v>
          </cell>
          <cell r="H54" t="str">
            <v>m3</v>
          </cell>
        </row>
        <row r="55">
          <cell r="C55">
            <v>342.2</v>
          </cell>
          <cell r="D55">
            <v>342</v>
          </cell>
          <cell r="F55" t="str">
            <v>Base estabilizada con compuestos multienzimáticos orgánicos tipo BEMO-2</v>
          </cell>
          <cell r="G55" t="str">
            <v>m3</v>
          </cell>
          <cell r="H55" t="str">
            <v>m3</v>
          </cell>
        </row>
        <row r="56">
          <cell r="C56">
            <v>342.3</v>
          </cell>
          <cell r="D56">
            <v>342</v>
          </cell>
          <cell r="F56" t="str">
            <v>Compuesto multienzimático orgánico</v>
          </cell>
          <cell r="G56" t="str">
            <v>Cl</v>
          </cell>
          <cell r="H56" t="str">
            <v>Cl</v>
          </cell>
        </row>
        <row r="57">
          <cell r="C57">
            <v>410</v>
          </cell>
          <cell r="D57">
            <v>410</v>
          </cell>
          <cell r="F57" t="str">
            <v>Cemento asfáltico</v>
          </cell>
          <cell r="G57" t="str">
            <v>Kg</v>
          </cell>
          <cell r="H57" t="str">
            <v>Kg</v>
          </cell>
        </row>
        <row r="58">
          <cell r="C58">
            <v>411.1</v>
          </cell>
          <cell r="D58">
            <v>411</v>
          </cell>
          <cell r="F58" t="str">
            <v>Emulsión asfáltica de rotura media CRM</v>
          </cell>
          <cell r="G58" t="str">
            <v>Lt</v>
          </cell>
          <cell r="H58" t="str">
            <v>Lt</v>
          </cell>
        </row>
        <row r="59">
          <cell r="C59">
            <v>411.2</v>
          </cell>
          <cell r="D59">
            <v>411</v>
          </cell>
          <cell r="F59" t="str">
            <v>Emulsión asfáltica de rotura lenta CRL-1</v>
          </cell>
          <cell r="G59" t="str">
            <v>Lt</v>
          </cell>
          <cell r="H59" t="str">
            <v>Lt</v>
          </cell>
        </row>
        <row r="60">
          <cell r="C60">
            <v>411.3</v>
          </cell>
          <cell r="D60">
            <v>411</v>
          </cell>
          <cell r="F60" t="str">
            <v>Emulsión asfáltica de rotura lenta CRL-1h</v>
          </cell>
          <cell r="G60" t="str">
            <v>Lt</v>
          </cell>
          <cell r="H60" t="str">
            <v>Lt</v>
          </cell>
        </row>
        <row r="61">
          <cell r="C61">
            <v>413</v>
          </cell>
          <cell r="D61">
            <v>413</v>
          </cell>
          <cell r="F61" t="str">
            <v>Excavación para reparación del pavimento existente</v>
          </cell>
          <cell r="G61" t="str">
            <v>m3</v>
          </cell>
          <cell r="H61">
            <v>34304</v>
          </cell>
        </row>
        <row r="62">
          <cell r="C62">
            <v>413.1</v>
          </cell>
          <cell r="D62">
            <v>413</v>
          </cell>
          <cell r="E62" t="str">
            <v>413P</v>
          </cell>
          <cell r="F62" t="str">
            <v>Excavación para reparación del pavimento existente</v>
          </cell>
          <cell r="G62" t="str">
            <v>m3</v>
          </cell>
          <cell r="H62" t="str">
            <v>m3</v>
          </cell>
          <cell r="J62" t="str">
            <v>Tiene en cuenta el programa PICO y PALA</v>
          </cell>
        </row>
        <row r="63">
          <cell r="C63">
            <v>420</v>
          </cell>
          <cell r="D63">
            <v>420</v>
          </cell>
          <cell r="F63" t="str">
            <v>Imprimación</v>
          </cell>
          <cell r="G63" t="str">
            <v>m2</v>
          </cell>
          <cell r="H63">
            <v>1614</v>
          </cell>
        </row>
        <row r="64">
          <cell r="C64">
            <v>421</v>
          </cell>
          <cell r="D64">
            <v>421</v>
          </cell>
          <cell r="F64" t="str">
            <v>Riego de liga</v>
          </cell>
          <cell r="G64" t="str">
            <v>m2</v>
          </cell>
          <cell r="H64" t="str">
            <v>m2</v>
          </cell>
        </row>
        <row r="65">
          <cell r="C65">
            <v>421.1</v>
          </cell>
          <cell r="D65">
            <v>421</v>
          </cell>
          <cell r="F65" t="str">
            <v>Riego de liga (cemento asfáltico)</v>
          </cell>
          <cell r="G65" t="str">
            <v>m2</v>
          </cell>
          <cell r="H65" t="str">
            <v>m2</v>
          </cell>
        </row>
        <row r="66">
          <cell r="C66">
            <v>421.2</v>
          </cell>
          <cell r="D66">
            <v>421</v>
          </cell>
          <cell r="F66" t="str">
            <v>Riego de liga (emulsión asfáltica)</v>
          </cell>
          <cell r="G66" t="str">
            <v>m2</v>
          </cell>
          <cell r="H66" t="str">
            <v>m2</v>
          </cell>
        </row>
        <row r="67">
          <cell r="C67">
            <v>430</v>
          </cell>
          <cell r="D67">
            <v>430</v>
          </cell>
          <cell r="F67" t="str">
            <v>Tratamiento superficial simple</v>
          </cell>
          <cell r="G67" t="str">
            <v>m2</v>
          </cell>
          <cell r="H67" t="str">
            <v>m2</v>
          </cell>
        </row>
        <row r="68">
          <cell r="C68" t="str">
            <v>430P</v>
          </cell>
          <cell r="E68" t="str">
            <v>430P</v>
          </cell>
          <cell r="F68" t="str">
            <v>Baranda metálica tubular para puentes</v>
          </cell>
          <cell r="G68" t="str">
            <v>ml</v>
          </cell>
          <cell r="H68" t="str">
            <v>ml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  <cell r="H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  <cell r="H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  <cell r="H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  <cell r="H72" t="str">
            <v>ml</v>
          </cell>
        </row>
        <row r="73">
          <cell r="C73" t="str">
            <v>434P.1</v>
          </cell>
          <cell r="E73" t="str">
            <v>434P</v>
          </cell>
          <cell r="F73" t="str">
            <v>Sello de grietas en concreto</v>
          </cell>
          <cell r="G73" t="str">
            <v>ml</v>
          </cell>
          <cell r="H73">
            <v>23935</v>
          </cell>
        </row>
        <row r="74">
          <cell r="C74">
            <v>435</v>
          </cell>
          <cell r="E74" t="str">
            <v>435P</v>
          </cell>
          <cell r="F74" t="str">
            <v>Sello de juntas de pavimento de concreto hidráulico</v>
          </cell>
          <cell r="G74" t="str">
            <v>ml</v>
          </cell>
          <cell r="H74" t="str">
            <v>ml</v>
          </cell>
        </row>
        <row r="75">
          <cell r="C75">
            <v>440.1</v>
          </cell>
          <cell r="D75">
            <v>440</v>
          </cell>
          <cell r="F75" t="str">
            <v>Mezcla densa en frío tipo MDF-1</v>
          </cell>
          <cell r="G75" t="str">
            <v>m3</v>
          </cell>
          <cell r="H75" t="str">
            <v>m3</v>
          </cell>
          <cell r="J75" t="str">
            <v>No incluye suministro y almacenamiento del cemento asfáltico</v>
          </cell>
        </row>
        <row r="76">
          <cell r="C76">
            <v>440.2</v>
          </cell>
          <cell r="D76">
            <v>440</v>
          </cell>
          <cell r="F76" t="str">
            <v>Mezcla densa en frío tipo MDF-2</v>
          </cell>
          <cell r="G76" t="str">
            <v>m3</v>
          </cell>
          <cell r="H76" t="str">
            <v>m3</v>
          </cell>
        </row>
        <row r="77">
          <cell r="C77">
            <v>440.3</v>
          </cell>
          <cell r="D77">
            <v>440</v>
          </cell>
          <cell r="F77" t="str">
            <v>Mezcla densa en frío tipo MDF-3</v>
          </cell>
          <cell r="G77" t="str">
            <v>m3</v>
          </cell>
          <cell r="H77" t="str">
            <v>m3</v>
          </cell>
        </row>
        <row r="78">
          <cell r="C78">
            <v>440.5</v>
          </cell>
          <cell r="D78">
            <v>440</v>
          </cell>
          <cell r="F78" t="str">
            <v>Mezcla densa en frío para bacheo</v>
          </cell>
          <cell r="G78" t="str">
            <v>m3</v>
          </cell>
          <cell r="H78" t="str">
            <v>m3</v>
          </cell>
        </row>
        <row r="79">
          <cell r="C79">
            <v>441.1</v>
          </cell>
          <cell r="D79">
            <v>441</v>
          </cell>
          <cell r="F79" t="str">
            <v>Mezcla abierta en frío tipo MAF-1</v>
          </cell>
          <cell r="G79" t="str">
            <v>m3</v>
          </cell>
          <cell r="H79" t="str">
            <v>m3</v>
          </cell>
          <cell r="J79" t="str">
            <v>No incluye suministro y almacenamiento del cemento asfáltico</v>
          </cell>
        </row>
        <row r="80">
          <cell r="C80">
            <v>441.2</v>
          </cell>
          <cell r="D80">
            <v>441</v>
          </cell>
          <cell r="F80" t="str">
            <v>Mezcla abierta en frío tipo MAF-2</v>
          </cell>
          <cell r="G80" t="str">
            <v>m3</v>
          </cell>
          <cell r="H80" t="str">
            <v>m3</v>
          </cell>
        </row>
        <row r="81">
          <cell r="C81">
            <v>441.3</v>
          </cell>
          <cell r="D81">
            <v>441</v>
          </cell>
          <cell r="F81" t="str">
            <v>Mezcla abierta en frío tipo MAF-3</v>
          </cell>
          <cell r="G81" t="str">
            <v>m3</v>
          </cell>
          <cell r="H81" t="str">
            <v>m3</v>
          </cell>
        </row>
        <row r="82">
          <cell r="C82">
            <v>441.4</v>
          </cell>
          <cell r="D82">
            <v>441</v>
          </cell>
          <cell r="F82" t="str">
            <v>Mezcla abierta en frío para bacheo</v>
          </cell>
          <cell r="G82" t="str">
            <v>m3</v>
          </cell>
          <cell r="H82" t="str">
            <v>m3</v>
          </cell>
        </row>
        <row r="83">
          <cell r="C83">
            <v>450.1</v>
          </cell>
          <cell r="D83">
            <v>450</v>
          </cell>
          <cell r="F83" t="str">
            <v>Mezcla densa en caliente tipo MDC-1</v>
          </cell>
          <cell r="G83" t="str">
            <v>m3</v>
          </cell>
          <cell r="H83" t="str">
            <v>m3</v>
          </cell>
          <cell r="J83" t="str">
            <v>No incluye suministro y almacenamiento del cemento asfáltico</v>
          </cell>
        </row>
        <row r="84">
          <cell r="C84">
            <v>450.2</v>
          </cell>
          <cell r="D84">
            <v>450</v>
          </cell>
          <cell r="F84" t="str">
            <v>Mezcla densa en caliente tipo MDC-2</v>
          </cell>
          <cell r="G84" t="str">
            <v>m3</v>
          </cell>
          <cell r="H84" t="str">
            <v>m3</v>
          </cell>
        </row>
        <row r="85">
          <cell r="C85">
            <v>450.3</v>
          </cell>
          <cell r="D85">
            <v>450</v>
          </cell>
          <cell r="F85" t="str">
            <v>Mezcla densa en caliente tipo MDC-3</v>
          </cell>
          <cell r="G85" t="str">
            <v>m3</v>
          </cell>
          <cell r="H85">
            <v>230745</v>
          </cell>
        </row>
        <row r="86">
          <cell r="C86">
            <v>450.4</v>
          </cell>
          <cell r="D86">
            <v>450</v>
          </cell>
          <cell r="F86" t="str">
            <v>Mezcla densa en caliente para bacheo</v>
          </cell>
          <cell r="G86" t="str">
            <v>m3</v>
          </cell>
          <cell r="H86" t="str">
            <v>m3</v>
          </cell>
        </row>
        <row r="87">
          <cell r="C87">
            <v>450.5</v>
          </cell>
          <cell r="D87">
            <v>450</v>
          </cell>
          <cell r="E87" t="str">
            <v>450P</v>
          </cell>
          <cell r="F87" t="str">
            <v>Parcheo con mezcla densa en caliente tipo MDC-2</v>
          </cell>
          <cell r="G87" t="str">
            <v>m3</v>
          </cell>
          <cell r="H87" t="str">
            <v>m3</v>
          </cell>
          <cell r="J87" t="str">
            <v>Incluye riego de liga, suministro y transporte del cemento asfáltico</v>
          </cell>
        </row>
        <row r="88">
          <cell r="C88">
            <v>450.6</v>
          </cell>
          <cell r="D88">
            <v>450</v>
          </cell>
          <cell r="E88" t="str">
            <v>450P-1</v>
          </cell>
          <cell r="F88" t="str">
            <v>Mezcla densa en caliente tipo MDC-2</v>
          </cell>
          <cell r="G88" t="str">
            <v>m3</v>
          </cell>
          <cell r="H88" t="str">
            <v>m3</v>
          </cell>
          <cell r="J88" t="str">
            <v>Incluye riego de liga, suministro y transporte del cemento asfáltico</v>
          </cell>
        </row>
        <row r="89">
          <cell r="C89">
            <v>450.7</v>
          </cell>
          <cell r="D89">
            <v>450</v>
          </cell>
          <cell r="E89" t="str">
            <v>450P-1</v>
          </cell>
          <cell r="F89" t="str">
            <v>Mezcla densa en caliente tipo MDC-1</v>
          </cell>
          <cell r="G89" t="str">
            <v>m3</v>
          </cell>
          <cell r="H89" t="str">
            <v>m3</v>
          </cell>
          <cell r="J89" t="str">
            <v>Incluye riego de liga, suministro y transporte del cemento asfáltico</v>
          </cell>
        </row>
        <row r="90">
          <cell r="C90">
            <v>450.8</v>
          </cell>
          <cell r="D90">
            <v>450</v>
          </cell>
          <cell r="E90" t="str">
            <v>450P-1</v>
          </cell>
          <cell r="F90" t="str">
            <v>Mezcla densa en caliente tipo MDC-3</v>
          </cell>
          <cell r="G90" t="str">
            <v>m3</v>
          </cell>
          <cell r="H90" t="str">
            <v>m3</v>
          </cell>
          <cell r="J90" t="str">
            <v>Incluye riego de liga, suministro y transporte del cemento asfáltico</v>
          </cell>
        </row>
        <row r="91">
          <cell r="C91">
            <v>450.9</v>
          </cell>
          <cell r="D91">
            <v>450</v>
          </cell>
          <cell r="E91" t="str">
            <v>450P-2</v>
          </cell>
          <cell r="F91" t="str">
            <v>Parcheo con fresado y mezcla densa en caliente tipo MDC-2</v>
          </cell>
          <cell r="G91" t="str">
            <v>m3</v>
          </cell>
          <cell r="H91">
            <v>318664</v>
          </cell>
        </row>
        <row r="92">
          <cell r="C92">
            <v>450.11</v>
          </cell>
          <cell r="D92">
            <v>450</v>
          </cell>
          <cell r="E92" t="str">
            <v>450P-3</v>
          </cell>
          <cell r="F92" t="str">
            <v>Mezcla densa en caliente tipo MDC-2 para bacheo</v>
          </cell>
          <cell r="G92" t="str">
            <v>m3</v>
          </cell>
          <cell r="H92" t="str">
            <v>m3</v>
          </cell>
          <cell r="J92" t="str">
            <v>Incluye suministro y transporte del cemento asfáltico</v>
          </cell>
        </row>
        <row r="93">
          <cell r="C93">
            <v>450.12</v>
          </cell>
          <cell r="D93">
            <v>450</v>
          </cell>
          <cell r="E93" t="str">
            <v>450P-3</v>
          </cell>
          <cell r="F93" t="str">
            <v>Mezcla densa en caliente tipo MDC-1 para bacheo</v>
          </cell>
          <cell r="G93" t="str">
            <v>m3</v>
          </cell>
          <cell r="H93" t="str">
            <v>m3</v>
          </cell>
        </row>
        <row r="94">
          <cell r="C94">
            <v>450.13</v>
          </cell>
          <cell r="D94">
            <v>450</v>
          </cell>
          <cell r="E94" t="str">
            <v>450P-1</v>
          </cell>
          <cell r="F94" t="str">
            <v>Mezcla densa en caliente tipo MDC-2</v>
          </cell>
          <cell r="G94" t="str">
            <v>m3</v>
          </cell>
          <cell r="H94" t="str">
            <v>m3</v>
          </cell>
        </row>
        <row r="95">
          <cell r="C95" t="str">
            <v>450P,1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>
            <v>325244</v>
          </cell>
        </row>
        <row r="96">
          <cell r="C96" t="str">
            <v>450P,2</v>
          </cell>
          <cell r="D96">
            <v>450</v>
          </cell>
          <cell r="E96" t="str">
            <v>450P-2</v>
          </cell>
          <cell r="F96" t="str">
            <v>Parcheo con mezcla densa en caliente tipo MDC-2</v>
          </cell>
          <cell r="G96" t="str">
            <v>m3</v>
          </cell>
          <cell r="H96">
            <v>358746</v>
          </cell>
        </row>
        <row r="97">
          <cell r="C97">
            <v>451.1</v>
          </cell>
          <cell r="D97">
            <v>451</v>
          </cell>
          <cell r="F97" t="str">
            <v>Mezcla abierta en caliente tipo MAC-1</v>
          </cell>
          <cell r="G97" t="str">
            <v>m3</v>
          </cell>
          <cell r="H97" t="str">
            <v>m3</v>
          </cell>
        </row>
        <row r="98">
          <cell r="C98">
            <v>451.2</v>
          </cell>
          <cell r="D98">
            <v>451</v>
          </cell>
          <cell r="F98" t="str">
            <v>Mezcla abierta en caliente tipo MAC-2</v>
          </cell>
          <cell r="G98" t="str">
            <v>m3</v>
          </cell>
          <cell r="H98">
            <v>159158</v>
          </cell>
        </row>
        <row r="99">
          <cell r="C99">
            <v>451.3</v>
          </cell>
          <cell r="D99">
            <v>451</v>
          </cell>
          <cell r="F99" t="str">
            <v>Mezcla abierta en caliente tipo MAC-3</v>
          </cell>
          <cell r="G99" t="str">
            <v>m3</v>
          </cell>
          <cell r="H99" t="str">
            <v>m3</v>
          </cell>
        </row>
        <row r="100">
          <cell r="C100">
            <v>460</v>
          </cell>
          <cell r="D100">
            <v>460</v>
          </cell>
          <cell r="F100" t="str">
            <v>Fresado de pavimento asfáltico</v>
          </cell>
          <cell r="G100" t="str">
            <v>m3</v>
          </cell>
          <cell r="H100">
            <v>60691</v>
          </cell>
        </row>
        <row r="101">
          <cell r="C101">
            <v>461</v>
          </cell>
          <cell r="D101">
            <v>461</v>
          </cell>
          <cell r="F101" t="str">
            <v>Pavimento asfáltico reciclado en frío</v>
          </cell>
          <cell r="G101" t="str">
            <v>m3</v>
          </cell>
          <cell r="H101" t="str">
            <v>m3</v>
          </cell>
          <cell r="J101" t="str">
            <v>No incluye suministro y almacenamiento del cemento asfáltico o la emulsión.</v>
          </cell>
        </row>
        <row r="102">
          <cell r="C102">
            <v>461.1</v>
          </cell>
          <cell r="D102">
            <v>461</v>
          </cell>
          <cell r="E102" t="str">
            <v>461P</v>
          </cell>
          <cell r="F102" t="str">
            <v>Pavimento asfáltico reciclado en frío</v>
          </cell>
          <cell r="G102" t="str">
            <v>m3</v>
          </cell>
          <cell r="H102" t="str">
            <v>m3</v>
          </cell>
          <cell r="J102" t="str">
            <v>Incluye el cemento asfáltico o la emulsión asfáltica</v>
          </cell>
        </row>
        <row r="103">
          <cell r="C103">
            <v>462.1</v>
          </cell>
          <cell r="D103">
            <v>462</v>
          </cell>
          <cell r="F103" t="str">
            <v>Pavimento asfáltico reciclado en caliente tipo MDC-1</v>
          </cell>
          <cell r="G103" t="str">
            <v>m3</v>
          </cell>
          <cell r="H103" t="str">
            <v>m3</v>
          </cell>
          <cell r="J103" t="str">
            <v>No incluye suministro y almacenamiento del cemento asfáltico o la emulsión. Tampoco el agente rejuvenecedor</v>
          </cell>
        </row>
        <row r="104">
          <cell r="C104">
            <v>462.2</v>
          </cell>
          <cell r="D104">
            <v>462</v>
          </cell>
          <cell r="F104" t="str">
            <v>Pavimento asfáltico reciclado en caliente tipo MDC-2</v>
          </cell>
          <cell r="G104" t="str">
            <v>m3</v>
          </cell>
          <cell r="H104" t="str">
            <v>m3</v>
          </cell>
        </row>
        <row r="105">
          <cell r="C105">
            <v>462.3</v>
          </cell>
          <cell r="D105">
            <v>462</v>
          </cell>
          <cell r="F105" t="str">
            <v>Pavimento asfáltico reciclado en caliente tipo MDC-3</v>
          </cell>
          <cell r="G105" t="str">
            <v>m3</v>
          </cell>
          <cell r="H105" t="str">
            <v>m3</v>
          </cell>
        </row>
        <row r="106">
          <cell r="C106">
            <v>462.4</v>
          </cell>
          <cell r="D106">
            <v>462</v>
          </cell>
          <cell r="F106" t="str">
            <v>Pavimento asfáltico reciclado en caliente para bacheo</v>
          </cell>
          <cell r="G106" t="str">
            <v>m3</v>
          </cell>
          <cell r="H106" t="str">
            <v>m3</v>
          </cell>
        </row>
        <row r="107">
          <cell r="C107">
            <v>470</v>
          </cell>
          <cell r="E107" t="str">
            <v>470P</v>
          </cell>
          <cell r="F107" t="str">
            <v>Asfalto Natural (Asfaltita)</v>
          </cell>
          <cell r="G107" t="str">
            <v>m3</v>
          </cell>
          <cell r="H107" t="str">
            <v>m3</v>
          </cell>
        </row>
        <row r="108">
          <cell r="C108">
            <v>500</v>
          </cell>
          <cell r="D108">
            <v>500</v>
          </cell>
          <cell r="F108" t="str">
            <v>Pavimento de concreto hidráulico</v>
          </cell>
          <cell r="G108" t="str">
            <v>m3</v>
          </cell>
          <cell r="H108">
            <v>426121</v>
          </cell>
          <cell r="J108" t="str">
            <v>No incluye la preparación de la superficie existente</v>
          </cell>
        </row>
        <row r="109">
          <cell r="C109">
            <v>501</v>
          </cell>
          <cell r="E109" t="str">
            <v>501P</v>
          </cell>
          <cell r="F109" t="str">
            <v>Corte en losas de pavimento rígido</v>
          </cell>
          <cell r="G109" t="str">
            <v>ml</v>
          </cell>
          <cell r="H109">
            <v>4125</v>
          </cell>
        </row>
        <row r="110">
          <cell r="C110">
            <v>510</v>
          </cell>
          <cell r="D110">
            <v>510</v>
          </cell>
          <cell r="F110" t="str">
            <v>Pavimento de adoquines de concreto</v>
          </cell>
          <cell r="G110" t="str">
            <v>m2</v>
          </cell>
          <cell r="H110" t="str">
            <v>m2</v>
          </cell>
          <cell r="J110" t="str">
            <v>No incluye la preparación de la superficie existente. Tampoco las obras de confinamiento del pavimento.</v>
          </cell>
        </row>
        <row r="111">
          <cell r="C111">
            <v>600.1</v>
          </cell>
          <cell r="D111">
            <v>600</v>
          </cell>
          <cell r="F111" t="str">
            <v>Excavaciones varias sin clasificar</v>
          </cell>
          <cell r="G111" t="str">
            <v>m3</v>
          </cell>
          <cell r="H111">
            <v>9990</v>
          </cell>
        </row>
        <row r="112">
          <cell r="C112">
            <v>600.20000000000005</v>
          </cell>
          <cell r="D112">
            <v>600</v>
          </cell>
          <cell r="F112" t="str">
            <v>Excavaciones varias en roca en seco</v>
          </cell>
          <cell r="G112" t="str">
            <v>m3</v>
          </cell>
          <cell r="H112">
            <v>38000</v>
          </cell>
        </row>
        <row r="113">
          <cell r="C113">
            <v>600.29999999999995</v>
          </cell>
          <cell r="D113">
            <v>600</v>
          </cell>
          <cell r="F113" t="str">
            <v>Excavaciones varias en roca bajo agua</v>
          </cell>
          <cell r="G113" t="str">
            <v>m3</v>
          </cell>
          <cell r="H113" t="str">
            <v>m3</v>
          </cell>
        </row>
        <row r="114">
          <cell r="C114">
            <v>600.4</v>
          </cell>
          <cell r="D114">
            <v>600</v>
          </cell>
          <cell r="F114" t="str">
            <v>Excavaciones varias en material común en seco</v>
          </cell>
          <cell r="G114" t="str">
            <v>m3</v>
          </cell>
          <cell r="H114">
            <v>24253</v>
          </cell>
        </row>
        <row r="115">
          <cell r="C115">
            <v>600.5</v>
          </cell>
          <cell r="D115">
            <v>600</v>
          </cell>
          <cell r="F115" t="str">
            <v>Excavaciones varias en material común bajo agua</v>
          </cell>
          <cell r="G115" t="str">
            <v>m3</v>
          </cell>
          <cell r="H115">
            <v>29716</v>
          </cell>
        </row>
        <row r="116">
          <cell r="C116">
            <v>600.6</v>
          </cell>
          <cell r="D116">
            <v>600</v>
          </cell>
          <cell r="E116" t="str">
            <v>600P</v>
          </cell>
          <cell r="F116" t="str">
            <v>Excavaciones varias sin clasificar</v>
          </cell>
          <cell r="G116" t="str">
            <v>m3</v>
          </cell>
          <cell r="H116" t="str">
            <v>m3</v>
          </cell>
          <cell r="J116" t="str">
            <v>Tiene en cuenta el programa PICO y PALA</v>
          </cell>
        </row>
        <row r="117">
          <cell r="C117">
            <v>600.70000000000005</v>
          </cell>
          <cell r="D117">
            <v>600</v>
          </cell>
          <cell r="E117" t="str">
            <v>600P</v>
          </cell>
          <cell r="F117" t="str">
            <v>Excavaciones varias en material común en seco</v>
          </cell>
          <cell r="G117" t="str">
            <v>m3</v>
          </cell>
          <cell r="H117" t="str">
            <v>m3</v>
          </cell>
          <cell r="J117" t="str">
            <v>Tiene en cuenta el programa PICO y PALA</v>
          </cell>
        </row>
        <row r="118">
          <cell r="C118" t="str">
            <v>600P.1</v>
          </cell>
          <cell r="D118">
            <v>600</v>
          </cell>
          <cell r="E118" t="str">
            <v>600P.1</v>
          </cell>
          <cell r="F118" t="str">
            <v>Excavaciones manuales varias sin clasificar</v>
          </cell>
          <cell r="G118" t="str">
            <v>m3</v>
          </cell>
          <cell r="H118">
            <v>18224</v>
          </cell>
          <cell r="J118" t="str">
            <v>Tiene en cuenta el programa PICO y PALA</v>
          </cell>
        </row>
        <row r="119">
          <cell r="C119">
            <v>600.79999999999995</v>
          </cell>
          <cell r="D119">
            <v>600</v>
          </cell>
          <cell r="E119" t="str">
            <v>600P</v>
          </cell>
          <cell r="F119" t="str">
            <v>Excavaciones varias en material común bajo agua</v>
          </cell>
          <cell r="G119" t="str">
            <v>m3</v>
          </cell>
          <cell r="H119" t="str">
            <v>m3</v>
          </cell>
          <cell r="J119" t="str">
            <v>Tiene en cuenta el programa PICO y PALA</v>
          </cell>
        </row>
        <row r="120">
          <cell r="C120">
            <v>601.1</v>
          </cell>
          <cell r="D120">
            <v>601</v>
          </cell>
          <cell r="F120" t="str">
            <v>Excavaciones varias en roca en seco</v>
          </cell>
          <cell r="G120" t="str">
            <v>m3</v>
          </cell>
          <cell r="H120" t="str">
            <v>m3</v>
          </cell>
        </row>
        <row r="121">
          <cell r="C121">
            <v>601.20000000000005</v>
          </cell>
          <cell r="D121">
            <v>601</v>
          </cell>
          <cell r="F121" t="str">
            <v>Excavaciones varias en roca bajo agua</v>
          </cell>
          <cell r="G121" t="str">
            <v>m3</v>
          </cell>
          <cell r="H121" t="str">
            <v>m3</v>
          </cell>
        </row>
        <row r="122">
          <cell r="C122">
            <v>601.29999999999995</v>
          </cell>
          <cell r="D122">
            <v>601</v>
          </cell>
          <cell r="F122" t="str">
            <v>Excavaciones varias en material común en seco</v>
          </cell>
          <cell r="G122" t="str">
            <v>m3</v>
          </cell>
          <cell r="H122" t="str">
            <v>m3</v>
          </cell>
        </row>
        <row r="123">
          <cell r="C123">
            <v>601.4</v>
          </cell>
          <cell r="D123">
            <v>601</v>
          </cell>
          <cell r="F123" t="str">
            <v>Excavaciones varias en material común bajo agua</v>
          </cell>
          <cell r="G123" t="str">
            <v>m3</v>
          </cell>
          <cell r="H123" t="str">
            <v>m3</v>
          </cell>
        </row>
        <row r="124">
          <cell r="C124">
            <v>610.1</v>
          </cell>
          <cell r="D124">
            <v>610</v>
          </cell>
          <cell r="F124" t="str">
            <v>Rellenos para estructuras</v>
          </cell>
          <cell r="G124" t="str">
            <v>m3</v>
          </cell>
          <cell r="H124">
            <v>38345</v>
          </cell>
          <cell r="J124" t="str">
            <v>No incluye la preparación de la superficie sobre la que irá el relleno.</v>
          </cell>
        </row>
        <row r="125">
          <cell r="C125">
            <v>610.20000000000005</v>
          </cell>
          <cell r="D125">
            <v>610</v>
          </cell>
          <cell r="F125" t="str">
            <v>Material filtrante</v>
          </cell>
          <cell r="G125" t="str">
            <v>m3</v>
          </cell>
          <cell r="H125" t="str">
            <v>m3</v>
          </cell>
        </row>
        <row r="126">
          <cell r="C126">
            <v>612</v>
          </cell>
          <cell r="E126" t="str">
            <v>612P</v>
          </cell>
          <cell r="F126" t="str">
            <v>Geobloques</v>
          </cell>
          <cell r="G126" t="str">
            <v>m3</v>
          </cell>
          <cell r="H126" t="str">
            <v>m3</v>
          </cell>
        </row>
        <row r="127">
          <cell r="C127">
            <v>620.1</v>
          </cell>
          <cell r="D127">
            <v>620</v>
          </cell>
          <cell r="F127" t="str">
            <v>Pilotes prefabricados de concreto</v>
          </cell>
          <cell r="G127" t="str">
            <v>ml</v>
          </cell>
          <cell r="H127" t="str">
            <v>ml</v>
          </cell>
        </row>
        <row r="128">
          <cell r="C128">
            <v>620.20000000000005</v>
          </cell>
          <cell r="D128">
            <v>620</v>
          </cell>
          <cell r="F128" t="str">
            <v>Extensión de pilotes</v>
          </cell>
          <cell r="G128" t="str">
            <v>ml</v>
          </cell>
          <cell r="H128" t="str">
            <v>ml</v>
          </cell>
        </row>
        <row r="129">
          <cell r="C129">
            <v>620.29999999999995</v>
          </cell>
          <cell r="D129">
            <v>620</v>
          </cell>
          <cell r="F129" t="str">
            <v>Prueba de carga</v>
          </cell>
          <cell r="G129" t="str">
            <v>Un</v>
          </cell>
          <cell r="H129" t="str">
            <v>Un</v>
          </cell>
        </row>
        <row r="130">
          <cell r="C130">
            <v>621.1</v>
          </cell>
          <cell r="D130">
            <v>621</v>
          </cell>
          <cell r="F130" t="str">
            <v>Pilote de concreto fundido in-situ de diámetro____</v>
          </cell>
          <cell r="G130" t="str">
            <v>ml</v>
          </cell>
          <cell r="H130" t="str">
            <v>ml</v>
          </cell>
        </row>
        <row r="131">
          <cell r="C131">
            <v>621.20000000000005</v>
          </cell>
          <cell r="D131">
            <v>621</v>
          </cell>
          <cell r="F131" t="str">
            <v>Base acampanada</v>
          </cell>
          <cell r="G131" t="str">
            <v>m3</v>
          </cell>
          <cell r="H131" t="str">
            <v>m3</v>
          </cell>
        </row>
        <row r="132">
          <cell r="C132">
            <v>621.29999999999995</v>
          </cell>
          <cell r="D132">
            <v>621</v>
          </cell>
          <cell r="F132" t="str">
            <v>Pilote de prueba de diámetro ____</v>
          </cell>
          <cell r="G132" t="str">
            <v>ml</v>
          </cell>
          <cell r="H132" t="str">
            <v>ml</v>
          </cell>
        </row>
        <row r="133">
          <cell r="C133">
            <v>621.4</v>
          </cell>
          <cell r="D133">
            <v>621</v>
          </cell>
          <cell r="F133" t="str">
            <v>Base acampanada de prueba</v>
          </cell>
          <cell r="G133" t="str">
            <v>m3</v>
          </cell>
          <cell r="H133" t="str">
            <v>m3</v>
          </cell>
        </row>
        <row r="134">
          <cell r="C134">
            <v>621.5</v>
          </cell>
          <cell r="D134">
            <v>621</v>
          </cell>
          <cell r="F134" t="str">
            <v>Camisa permanente de diámetro exterior ____</v>
          </cell>
          <cell r="G134" t="str">
            <v>ml</v>
          </cell>
          <cell r="H134" t="str">
            <v>ml</v>
          </cell>
        </row>
        <row r="135">
          <cell r="C135">
            <v>621.6</v>
          </cell>
          <cell r="D135">
            <v>621</v>
          </cell>
          <cell r="F135" t="str">
            <v>Prueba de carga</v>
          </cell>
          <cell r="G135" t="str">
            <v>Un</v>
          </cell>
          <cell r="H135" t="str">
            <v>Un</v>
          </cell>
        </row>
        <row r="136">
          <cell r="C136">
            <v>622.1</v>
          </cell>
          <cell r="D136">
            <v>622</v>
          </cell>
          <cell r="F136" t="str">
            <v>Tablestacado de madera</v>
          </cell>
          <cell r="G136" t="str">
            <v>m2</v>
          </cell>
          <cell r="H136" t="str">
            <v>m2</v>
          </cell>
        </row>
        <row r="137">
          <cell r="C137">
            <v>622.20000000000005</v>
          </cell>
          <cell r="D137">
            <v>622</v>
          </cell>
          <cell r="F137" t="str">
            <v>Tablestacado metálico</v>
          </cell>
          <cell r="G137" t="str">
            <v>m2</v>
          </cell>
          <cell r="H137" t="str">
            <v>m2</v>
          </cell>
        </row>
        <row r="138">
          <cell r="C138">
            <v>622.29999999999995</v>
          </cell>
          <cell r="D138">
            <v>622</v>
          </cell>
          <cell r="F138" t="str">
            <v>Tablestacado de concreto reforzado</v>
          </cell>
          <cell r="G138" t="str">
            <v>m2</v>
          </cell>
          <cell r="H138" t="str">
            <v>m2</v>
          </cell>
        </row>
        <row r="139">
          <cell r="C139">
            <v>622.4</v>
          </cell>
          <cell r="D139">
            <v>622</v>
          </cell>
          <cell r="F139" t="str">
            <v>Tablestacado de concreto preesforzado</v>
          </cell>
          <cell r="G139" t="str">
            <v>m2</v>
          </cell>
          <cell r="H139" t="str">
            <v>m2</v>
          </cell>
        </row>
        <row r="140">
          <cell r="C140">
            <v>622.5</v>
          </cell>
          <cell r="D140">
            <v>622</v>
          </cell>
          <cell r="F140" t="str">
            <v>Corte del extremo superior del elemento</v>
          </cell>
          <cell r="G140" t="str">
            <v>ml</v>
          </cell>
          <cell r="H140" t="str">
            <v>ml</v>
          </cell>
        </row>
        <row r="141">
          <cell r="C141">
            <v>622.6</v>
          </cell>
          <cell r="D141">
            <v>622</v>
          </cell>
          <cell r="E141" t="str">
            <v>622P</v>
          </cell>
          <cell r="F141" t="str">
            <v>Tablestacado metálico</v>
          </cell>
          <cell r="G141" t="str">
            <v>ml</v>
          </cell>
          <cell r="H141" t="str">
            <v>ml</v>
          </cell>
          <cell r="J141" t="str">
            <v>La unidad de medida es el metro lineal</v>
          </cell>
        </row>
        <row r="142">
          <cell r="C142">
            <v>623.1</v>
          </cell>
          <cell r="E142" t="str">
            <v>623P</v>
          </cell>
          <cell r="F142" t="str">
            <v>Suministro e hincamiento de rieles</v>
          </cell>
          <cell r="G142" t="str">
            <v>ml</v>
          </cell>
          <cell r="H142">
            <v>92683</v>
          </cell>
        </row>
        <row r="143">
          <cell r="C143">
            <v>623.20000000000005</v>
          </cell>
          <cell r="E143" t="str">
            <v>623P</v>
          </cell>
          <cell r="F143" t="str">
            <v>Suministro e instalación de rieles</v>
          </cell>
          <cell r="G143" t="str">
            <v>ml</v>
          </cell>
          <cell r="H143">
            <v>76829</v>
          </cell>
        </row>
        <row r="144">
          <cell r="C144">
            <v>630.1</v>
          </cell>
          <cell r="D144">
            <v>630</v>
          </cell>
          <cell r="F144" t="str">
            <v>Concreto Clase A</v>
          </cell>
          <cell r="G144" t="str">
            <v>m3</v>
          </cell>
          <cell r="H144" t="str">
            <v>m3</v>
          </cell>
          <cell r="J144" t="str">
            <v>5000PSI</v>
          </cell>
        </row>
        <row r="145">
          <cell r="C145">
            <v>630.20000000000005</v>
          </cell>
          <cell r="D145">
            <v>630</v>
          </cell>
          <cell r="F145" t="str">
            <v>Concreto Clase B</v>
          </cell>
          <cell r="G145" t="str">
            <v>m3</v>
          </cell>
          <cell r="H145" t="str">
            <v>m3</v>
          </cell>
          <cell r="J145" t="str">
            <v>4000PSI</v>
          </cell>
        </row>
        <row r="146">
          <cell r="C146">
            <v>630.29999999999995</v>
          </cell>
          <cell r="D146">
            <v>630</v>
          </cell>
          <cell r="F146" t="str">
            <v>Concreto Clase C</v>
          </cell>
          <cell r="G146" t="str">
            <v>m3</v>
          </cell>
          <cell r="H146" t="str">
            <v>m3</v>
          </cell>
          <cell r="J146" t="str">
            <v>3000PSI</v>
          </cell>
        </row>
        <row r="147">
          <cell r="C147">
            <v>630.4</v>
          </cell>
          <cell r="D147">
            <v>630</v>
          </cell>
          <cell r="F147" t="str">
            <v>Concreto Clase D</v>
          </cell>
          <cell r="G147" t="str">
            <v>m3</v>
          </cell>
          <cell r="H147">
            <v>374399</v>
          </cell>
          <cell r="J147" t="str">
            <v>2000PSI</v>
          </cell>
        </row>
        <row r="148">
          <cell r="C148">
            <v>630.5</v>
          </cell>
          <cell r="D148">
            <v>630</v>
          </cell>
          <cell r="F148" t="str">
            <v>Concreto Clase E</v>
          </cell>
          <cell r="G148" t="str">
            <v>m3</v>
          </cell>
          <cell r="H148">
            <v>325680</v>
          </cell>
        </row>
        <row r="149">
          <cell r="C149">
            <v>630.6</v>
          </cell>
          <cell r="D149">
            <v>630</v>
          </cell>
          <cell r="F149" t="str">
            <v>Concreto Simple de 175 Kg/cm2</v>
          </cell>
          <cell r="G149" t="str">
            <v>m3</v>
          </cell>
          <cell r="H149">
            <v>326357</v>
          </cell>
        </row>
        <row r="150">
          <cell r="C150" t="str">
            <v>630P.7</v>
          </cell>
          <cell r="D150">
            <v>630</v>
          </cell>
          <cell r="F150" t="str">
            <v>Concreto ciplopeo de resistencia 211 Kg/cm2</v>
          </cell>
          <cell r="G150" t="str">
            <v>m3</v>
          </cell>
          <cell r="H150">
            <v>288781</v>
          </cell>
        </row>
        <row r="151">
          <cell r="C151">
            <v>630.70000000000005</v>
          </cell>
          <cell r="D151">
            <v>630</v>
          </cell>
          <cell r="F151" t="str">
            <v>Concreto Clase G</v>
          </cell>
          <cell r="G151" t="str">
            <v>m3</v>
          </cell>
          <cell r="H151">
            <v>282866</v>
          </cell>
        </row>
        <row r="152">
          <cell r="C152">
            <v>630.79999999999995</v>
          </cell>
          <cell r="D152">
            <v>630</v>
          </cell>
          <cell r="E152" t="str">
            <v>630P</v>
          </cell>
          <cell r="F152" t="str">
            <v>Concreto Clase A con aditivo</v>
          </cell>
          <cell r="G152" t="str">
            <v>m3</v>
          </cell>
          <cell r="H152" t="str">
            <v>m3</v>
          </cell>
        </row>
        <row r="153">
          <cell r="C153">
            <v>630.9</v>
          </cell>
          <cell r="D153">
            <v>630</v>
          </cell>
          <cell r="E153" t="str">
            <v>630P</v>
          </cell>
          <cell r="F153" t="str">
            <v>Concreto Clase D con aditivo</v>
          </cell>
          <cell r="G153" t="str">
            <v>m3</v>
          </cell>
          <cell r="H153" t="str">
            <v>m3</v>
          </cell>
        </row>
        <row r="154">
          <cell r="C154">
            <v>630.1</v>
          </cell>
          <cell r="D154">
            <v>630</v>
          </cell>
          <cell r="E154" t="str">
            <v>630P-1</v>
          </cell>
          <cell r="F154" t="str">
            <v>Realce de cabezotes de alcantarillas</v>
          </cell>
          <cell r="G154" t="str">
            <v>m3</v>
          </cell>
          <cell r="H154" t="str">
            <v>m3</v>
          </cell>
        </row>
        <row r="155">
          <cell r="C155">
            <v>630.11</v>
          </cell>
          <cell r="D155">
            <v>630</v>
          </cell>
          <cell r="E155" t="str">
            <v>630P-2</v>
          </cell>
          <cell r="F155" t="str">
            <v>Realce de bordillo de cunetas</v>
          </cell>
          <cell r="G155" t="str">
            <v>ml</v>
          </cell>
          <cell r="H155">
            <v>30840</v>
          </cell>
        </row>
        <row r="156">
          <cell r="C156">
            <v>630.12</v>
          </cell>
          <cell r="D156">
            <v>630</v>
          </cell>
          <cell r="E156" t="str">
            <v>630P-3</v>
          </cell>
          <cell r="F156" t="str">
            <v>Concreto Clase G para cimientos</v>
          </cell>
          <cell r="G156" t="str">
            <v>m3</v>
          </cell>
          <cell r="H156" t="str">
            <v>m3</v>
          </cell>
        </row>
        <row r="157">
          <cell r="C157">
            <v>630.13</v>
          </cell>
          <cell r="D157">
            <v>630</v>
          </cell>
          <cell r="E157" t="str">
            <v>630P-3</v>
          </cell>
          <cell r="F157" t="str">
            <v>Concreto Clase G para elevaciones</v>
          </cell>
          <cell r="G157" t="str">
            <v>m3</v>
          </cell>
          <cell r="H157" t="str">
            <v>m3</v>
          </cell>
        </row>
        <row r="158">
          <cell r="C158">
            <v>630.14</v>
          </cell>
          <cell r="D158">
            <v>630</v>
          </cell>
          <cell r="E158" t="str">
            <v>630P-4</v>
          </cell>
          <cell r="F158" t="str">
            <v>Recubrimiento con malla y mortero 1:4, e=5cm</v>
          </cell>
          <cell r="G158" t="str">
            <v>m2</v>
          </cell>
          <cell r="H158" t="str">
            <v>m2</v>
          </cell>
        </row>
        <row r="159">
          <cell r="C159">
            <v>630.15</v>
          </cell>
          <cell r="D159">
            <v>630</v>
          </cell>
          <cell r="E159" t="str">
            <v>630P-5</v>
          </cell>
          <cell r="F159" t="str">
            <v>Recalce de alcantarillas</v>
          </cell>
          <cell r="G159" t="str">
            <v>ml</v>
          </cell>
          <cell r="H159">
            <v>77402</v>
          </cell>
        </row>
        <row r="160">
          <cell r="C160">
            <v>632</v>
          </cell>
          <cell r="D160">
            <v>632</v>
          </cell>
          <cell r="F160" t="str">
            <v>Baranda de concreto</v>
          </cell>
          <cell r="G160" t="str">
            <v>ml</v>
          </cell>
          <cell r="H160" t="str">
            <v>ml</v>
          </cell>
          <cell r="J160" t="str">
            <v>No incluye el acero de refuerzo</v>
          </cell>
        </row>
        <row r="161">
          <cell r="C161">
            <v>632.1</v>
          </cell>
          <cell r="D161">
            <v>632</v>
          </cell>
          <cell r="E161" t="str">
            <v>632P</v>
          </cell>
          <cell r="F161" t="str">
            <v>Baranda metálica tubular</v>
          </cell>
          <cell r="G161" t="str">
            <v>ml</v>
          </cell>
          <cell r="H161" t="str">
            <v>ml</v>
          </cell>
        </row>
        <row r="162">
          <cell r="C162">
            <v>640.1</v>
          </cell>
          <cell r="D162">
            <v>640</v>
          </cell>
          <cell r="F162" t="str">
            <v>Acero de refuerzo Grado 37</v>
          </cell>
          <cell r="G162" t="str">
            <v>Kg</v>
          </cell>
          <cell r="H162" t="str">
            <v>Kg</v>
          </cell>
        </row>
        <row r="163">
          <cell r="C163">
            <v>640.20000000000005</v>
          </cell>
          <cell r="D163">
            <v>640</v>
          </cell>
          <cell r="F163" t="str">
            <v>Acero de refuerzo Grado 40</v>
          </cell>
          <cell r="G163" t="str">
            <v>Kg</v>
          </cell>
          <cell r="H163" t="str">
            <v>Kg</v>
          </cell>
        </row>
        <row r="164">
          <cell r="C164">
            <v>640.29999999999995</v>
          </cell>
          <cell r="D164">
            <v>640</v>
          </cell>
          <cell r="F164" t="str">
            <v>Acero de refuerzo Grado 60</v>
          </cell>
          <cell r="G164" t="str">
            <v>Kg</v>
          </cell>
          <cell r="H164">
            <v>2737</v>
          </cell>
        </row>
        <row r="165">
          <cell r="C165">
            <v>641</v>
          </cell>
          <cell r="D165">
            <v>641</v>
          </cell>
          <cell r="F165" t="str">
            <v>Acero de preesfuerzo</v>
          </cell>
          <cell r="G165" t="str">
            <v>t-m</v>
          </cell>
          <cell r="H165" t="str">
            <v>t-m</v>
          </cell>
        </row>
        <row r="166">
          <cell r="C166">
            <v>642.1</v>
          </cell>
          <cell r="D166">
            <v>642</v>
          </cell>
          <cell r="F166" t="str">
            <v>Apoyo elastomérico</v>
          </cell>
          <cell r="G166" t="str">
            <v>Un</v>
          </cell>
          <cell r="H166" t="str">
            <v>Un</v>
          </cell>
        </row>
        <row r="167">
          <cell r="C167">
            <v>642.20000000000005</v>
          </cell>
          <cell r="D167">
            <v>642</v>
          </cell>
          <cell r="F167" t="str">
            <v>Sello para juntas de puentes</v>
          </cell>
          <cell r="G167" t="str">
            <v>ml</v>
          </cell>
          <cell r="H167">
            <v>8342</v>
          </cell>
        </row>
        <row r="168">
          <cell r="C168">
            <v>643</v>
          </cell>
          <cell r="E168" t="str">
            <v>643P</v>
          </cell>
          <cell r="F168" t="str">
            <v>Suministro e instalación de juntas de dilatación</v>
          </cell>
          <cell r="G168" t="str">
            <v>ml</v>
          </cell>
          <cell r="H168" t="str">
            <v>ml</v>
          </cell>
        </row>
        <row r="169">
          <cell r="C169">
            <v>644</v>
          </cell>
          <cell r="E169" t="str">
            <v>644P</v>
          </cell>
          <cell r="F169" t="str">
            <v>Suministro e instalación de sellos para juntas de puentes</v>
          </cell>
          <cell r="G169" t="str">
            <v>ml</v>
          </cell>
          <cell r="H169">
            <v>8342</v>
          </cell>
        </row>
        <row r="170">
          <cell r="C170">
            <v>650.1</v>
          </cell>
          <cell r="D170">
            <v>650</v>
          </cell>
          <cell r="F170" t="str">
            <v>Diseño y fabricación de estructura metálica</v>
          </cell>
          <cell r="G170" t="str">
            <v>Kg</v>
          </cell>
          <cell r="H170" t="str">
            <v>Kg</v>
          </cell>
        </row>
        <row r="171">
          <cell r="C171">
            <v>650.20000000000005</v>
          </cell>
          <cell r="D171">
            <v>650</v>
          </cell>
          <cell r="F171" t="str">
            <v>Fabricación de la estructura metálica</v>
          </cell>
          <cell r="G171" t="str">
            <v>Kg</v>
          </cell>
          <cell r="H171" t="str">
            <v>Kg</v>
          </cell>
        </row>
        <row r="172">
          <cell r="C172">
            <v>650.29999999999995</v>
          </cell>
          <cell r="D172">
            <v>650</v>
          </cell>
          <cell r="F172" t="str">
            <v>Transporte de estructura metálica</v>
          </cell>
          <cell r="G172" t="str">
            <v>Kg</v>
          </cell>
          <cell r="H172" t="str">
            <v>Kg</v>
          </cell>
        </row>
        <row r="173">
          <cell r="C173">
            <v>650.4</v>
          </cell>
          <cell r="D173">
            <v>650</v>
          </cell>
          <cell r="F173" t="str">
            <v>Montaje y pintura de estructura metálica</v>
          </cell>
          <cell r="G173" t="str">
            <v>Kg</v>
          </cell>
          <cell r="H173" t="str">
            <v>Kg</v>
          </cell>
        </row>
        <row r="174">
          <cell r="C174">
            <v>660.1</v>
          </cell>
          <cell r="D174">
            <v>660</v>
          </cell>
          <cell r="F174" t="str">
            <v>Tubería de concreto simple de diámetro 450 mm</v>
          </cell>
          <cell r="G174" t="str">
            <v>ml</v>
          </cell>
          <cell r="H174" t="str">
            <v>ml</v>
          </cell>
        </row>
        <row r="175">
          <cell r="C175">
            <v>660.2</v>
          </cell>
          <cell r="D175">
            <v>660</v>
          </cell>
          <cell r="F175" t="str">
            <v>Tubería de concreto simple de diámetro 600 mm</v>
          </cell>
          <cell r="G175" t="str">
            <v>ml</v>
          </cell>
          <cell r="H175">
            <v>132715</v>
          </cell>
        </row>
        <row r="176">
          <cell r="C176">
            <v>660.3</v>
          </cell>
          <cell r="D176">
            <v>660</v>
          </cell>
          <cell r="F176" t="str">
            <v>Tubería de concreto simple de diámetro 750 mm</v>
          </cell>
          <cell r="G176" t="str">
            <v>ml</v>
          </cell>
          <cell r="H176" t="str">
            <v>ml</v>
          </cell>
        </row>
        <row r="177">
          <cell r="C177">
            <v>661</v>
          </cell>
          <cell r="D177">
            <v>661</v>
          </cell>
          <cell r="F177" t="str">
            <v>Tubería de concreto reforzado de 900 mm diámetro interior</v>
          </cell>
          <cell r="G177" t="str">
            <v>ml</v>
          </cell>
          <cell r="H177">
            <v>226838</v>
          </cell>
        </row>
        <row r="178">
          <cell r="C178">
            <v>662.1</v>
          </cell>
          <cell r="D178">
            <v>662</v>
          </cell>
          <cell r="F178" t="str">
            <v>Tubería corrugada de acero galvanizado de lámina calibre __ y diámetro __ mm</v>
          </cell>
          <cell r="G178" t="str">
            <v>ml</v>
          </cell>
          <cell r="H178" t="str">
            <v>ml</v>
          </cell>
        </row>
        <row r="179">
          <cell r="C179">
            <v>662.2</v>
          </cell>
          <cell r="D179">
            <v>662</v>
          </cell>
          <cell r="F179" t="str">
            <v>Tubería corrugada de acero con recubrimiento bituminoso de lámina calibre __ y diámetro __ mm</v>
          </cell>
          <cell r="G179" t="str">
            <v>ml</v>
          </cell>
          <cell r="H179" t="str">
            <v>ml</v>
          </cell>
        </row>
        <row r="180">
          <cell r="C180">
            <v>669.1</v>
          </cell>
          <cell r="E180" t="str">
            <v>669P</v>
          </cell>
          <cell r="F180" t="str">
            <v>Andenes de sección 2m de ancho x 0.12 m de espesor</v>
          </cell>
          <cell r="G180" t="str">
            <v>m2</v>
          </cell>
          <cell r="H180" t="str">
            <v>m2</v>
          </cell>
        </row>
        <row r="181">
          <cell r="C181">
            <v>670.1</v>
          </cell>
          <cell r="D181">
            <v>670</v>
          </cell>
          <cell r="F181" t="str">
            <v>Disipadores de energía y sedimentadores en gaviones</v>
          </cell>
          <cell r="G181" t="str">
            <v>m3</v>
          </cell>
          <cell r="H181" t="str">
            <v>m3</v>
          </cell>
        </row>
        <row r="182">
          <cell r="C182">
            <v>670.2</v>
          </cell>
          <cell r="D182">
            <v>670</v>
          </cell>
          <cell r="F182" t="str">
            <v>Disipadores de energía y sedimentadores en concreto ciclópeo</v>
          </cell>
          <cell r="G182" t="str">
            <v>m3</v>
          </cell>
          <cell r="H182" t="str">
            <v>m3</v>
          </cell>
        </row>
        <row r="183">
          <cell r="C183">
            <v>670.3</v>
          </cell>
          <cell r="D183">
            <v>670</v>
          </cell>
          <cell r="F183" t="str">
            <v>Disipadores de energía empotrado en muro</v>
          </cell>
          <cell r="G183" t="str">
            <v>Ml</v>
          </cell>
          <cell r="H183">
            <v>119719</v>
          </cell>
        </row>
        <row r="184">
          <cell r="C184">
            <v>671</v>
          </cell>
          <cell r="D184">
            <v>671</v>
          </cell>
          <cell r="F184" t="str">
            <v>Cunetas revestidas en concreto</v>
          </cell>
          <cell r="G184" t="str">
            <v>m3</v>
          </cell>
          <cell r="H184">
            <v>269566</v>
          </cell>
        </row>
        <row r="185">
          <cell r="C185" t="str">
            <v>671P.1</v>
          </cell>
          <cell r="D185">
            <v>671</v>
          </cell>
          <cell r="E185" t="str">
            <v>671P.1</v>
          </cell>
          <cell r="F185" t="str">
            <v>Cunetas revestidas en concreto</v>
          </cell>
          <cell r="G185" t="str">
            <v>m3</v>
          </cell>
          <cell r="H185">
            <v>343826</v>
          </cell>
        </row>
        <row r="186">
          <cell r="C186">
            <v>672</v>
          </cell>
          <cell r="D186">
            <v>672</v>
          </cell>
          <cell r="F186" t="str">
            <v>Bordillo</v>
          </cell>
          <cell r="G186" t="str">
            <v>ml</v>
          </cell>
          <cell r="H186" t="str">
            <v>ml</v>
          </cell>
        </row>
        <row r="187">
          <cell r="C187">
            <v>673</v>
          </cell>
          <cell r="D187">
            <v>673</v>
          </cell>
          <cell r="F187" t="str">
            <v>Material filtrante</v>
          </cell>
          <cell r="G187" t="str">
            <v>m3</v>
          </cell>
          <cell r="H187">
            <v>56507</v>
          </cell>
        </row>
        <row r="188">
          <cell r="C188">
            <v>673.1</v>
          </cell>
          <cell r="D188">
            <v>673</v>
          </cell>
          <cell r="E188" t="str">
            <v>673P</v>
          </cell>
          <cell r="F188" t="str">
            <v>Dren horizontal 0-10 m</v>
          </cell>
          <cell r="G188" t="str">
            <v>ml</v>
          </cell>
          <cell r="H188" t="str">
            <v>ml</v>
          </cell>
        </row>
        <row r="189">
          <cell r="C189">
            <v>673.2</v>
          </cell>
          <cell r="D189">
            <v>673</v>
          </cell>
          <cell r="E189" t="str">
            <v>673P</v>
          </cell>
          <cell r="F189" t="str">
            <v>Dren horizontal 0-30 m</v>
          </cell>
          <cell r="G189" t="str">
            <v>ml</v>
          </cell>
          <cell r="H189" t="str">
            <v>ml</v>
          </cell>
        </row>
        <row r="190">
          <cell r="C190">
            <v>673.3</v>
          </cell>
          <cell r="D190">
            <v>673</v>
          </cell>
          <cell r="E190" t="str">
            <v>673P-1</v>
          </cell>
          <cell r="F190" t="str">
            <v>Filtros geocompuestos Tipo Geodren o Pack drain</v>
          </cell>
          <cell r="G190" t="str">
            <v>ml</v>
          </cell>
          <cell r="H190" t="str">
            <v>ml</v>
          </cell>
        </row>
        <row r="191">
          <cell r="C191">
            <v>674.1</v>
          </cell>
          <cell r="E191" t="str">
            <v>674P</v>
          </cell>
          <cell r="F191" t="str">
            <v>Nivelación y reconstrucción de pozos de inspección</v>
          </cell>
          <cell r="G191" t="str">
            <v>Un</v>
          </cell>
          <cell r="H191" t="str">
            <v>Un</v>
          </cell>
        </row>
        <row r="192">
          <cell r="C192">
            <v>674.2</v>
          </cell>
          <cell r="E192" t="str">
            <v>674P</v>
          </cell>
          <cell r="F192" t="str">
            <v>Nivelación y reconstrucción de sumideros</v>
          </cell>
          <cell r="G192" t="str">
            <v>Un</v>
          </cell>
          <cell r="H192" t="str">
            <v>Un</v>
          </cell>
        </row>
        <row r="193">
          <cell r="C193">
            <v>674.3</v>
          </cell>
          <cell r="E193" t="str">
            <v>674P</v>
          </cell>
          <cell r="F193" t="str">
            <v>Nivelación y reconstrucción de cajas de válvulas de la E.A.A.B</v>
          </cell>
          <cell r="G193" t="str">
            <v>Un</v>
          </cell>
          <cell r="H193" t="str">
            <v>Un</v>
          </cell>
        </row>
        <row r="194">
          <cell r="C194">
            <v>674.4</v>
          </cell>
          <cell r="E194" t="str">
            <v>674P</v>
          </cell>
          <cell r="F194" t="str">
            <v>Nivelación y reconstrucción de cajas de energía de CODENSA</v>
          </cell>
          <cell r="G194" t="str">
            <v>Un</v>
          </cell>
          <cell r="H194" t="str">
            <v>Un</v>
          </cell>
        </row>
        <row r="195">
          <cell r="C195">
            <v>674.5</v>
          </cell>
          <cell r="E195" t="str">
            <v>674P</v>
          </cell>
          <cell r="F195" t="str">
            <v>Nivelación y reconstrucción de cajas de la ETB</v>
          </cell>
          <cell r="G195" t="str">
            <v>Un</v>
          </cell>
          <cell r="H195" t="str">
            <v>Un</v>
          </cell>
        </row>
        <row r="196">
          <cell r="C196">
            <v>675</v>
          </cell>
          <cell r="E196" t="str">
            <v>675P</v>
          </cell>
          <cell r="F196" t="str">
            <v>Caja de inspección para alumbrado público</v>
          </cell>
          <cell r="G196" t="str">
            <v>Un</v>
          </cell>
          <cell r="H196" t="str">
            <v>Un</v>
          </cell>
        </row>
        <row r="197">
          <cell r="C197">
            <v>678.1</v>
          </cell>
          <cell r="E197" t="str">
            <v>678P</v>
          </cell>
          <cell r="F197" t="str">
            <v>Suministro y colocación de ductos de PVC o similar</v>
          </cell>
          <cell r="G197" t="str">
            <v>ml</v>
          </cell>
          <cell r="H197">
            <v>24007</v>
          </cell>
        </row>
        <row r="198">
          <cell r="C198" t="str">
            <v>678P.1</v>
          </cell>
          <cell r="E198" t="str">
            <v>678P</v>
          </cell>
          <cell r="F198" t="str">
            <v>Suministro e instalación de drenes de PVC de 4" diam.</v>
          </cell>
          <cell r="G198" t="str">
            <v>Un</v>
          </cell>
          <cell r="H198">
            <v>32398</v>
          </cell>
        </row>
        <row r="199">
          <cell r="C199">
            <v>680.1</v>
          </cell>
          <cell r="D199">
            <v>680</v>
          </cell>
          <cell r="F199" t="str">
            <v>Escamas en concreto</v>
          </cell>
          <cell r="G199" t="str">
            <v>m2</v>
          </cell>
          <cell r="H199" t="str">
            <v>m2</v>
          </cell>
        </row>
        <row r="200">
          <cell r="C200">
            <v>680.2</v>
          </cell>
          <cell r="D200">
            <v>680</v>
          </cell>
          <cell r="F200" t="str">
            <v>Armadura galvanizada</v>
          </cell>
          <cell r="G200" t="str">
            <v>ml</v>
          </cell>
          <cell r="H200" t="str">
            <v>ml</v>
          </cell>
        </row>
        <row r="201">
          <cell r="C201">
            <v>680.3</v>
          </cell>
          <cell r="D201">
            <v>680</v>
          </cell>
          <cell r="F201" t="str">
            <v>Relleno granular para tierra armada</v>
          </cell>
          <cell r="G201" t="str">
            <v>m3</v>
          </cell>
          <cell r="H201" t="str">
            <v>m3</v>
          </cell>
        </row>
        <row r="202">
          <cell r="C202">
            <v>681.1</v>
          </cell>
          <cell r="D202">
            <v>681</v>
          </cell>
          <cell r="F202" t="str">
            <v>Gaviones</v>
          </cell>
          <cell r="G202" t="str">
            <v>m3</v>
          </cell>
          <cell r="H202">
            <v>83069</v>
          </cell>
        </row>
        <row r="203">
          <cell r="C203" t="str">
            <v>681.1</v>
          </cell>
          <cell r="D203">
            <v>681</v>
          </cell>
          <cell r="F203" t="str">
            <v>Gaviones incluye transporte especial.</v>
          </cell>
          <cell r="G203" t="str">
            <v>m3</v>
          </cell>
          <cell r="H203">
            <v>93816</v>
          </cell>
        </row>
        <row r="204">
          <cell r="C204">
            <v>682</v>
          </cell>
          <cell r="D204">
            <v>682</v>
          </cell>
          <cell r="F204" t="str">
            <v>Muro de contención de suelo reforzado con Geotextil</v>
          </cell>
          <cell r="G204" t="str">
            <v>m3</v>
          </cell>
          <cell r="H204" t="str">
            <v>m3</v>
          </cell>
          <cell r="J204" t="str">
            <v>No incluye Geotextil ni recubrimiento del muro</v>
          </cell>
        </row>
        <row r="205">
          <cell r="C205">
            <v>683</v>
          </cell>
          <cell r="E205" t="str">
            <v>683P</v>
          </cell>
          <cell r="F205" t="str">
            <v>Bolsacretos en concreto Clase F</v>
          </cell>
          <cell r="G205" t="str">
            <v>m3</v>
          </cell>
          <cell r="H205" t="str">
            <v>m3</v>
          </cell>
        </row>
        <row r="206">
          <cell r="C206">
            <v>683.1</v>
          </cell>
          <cell r="E206" t="str">
            <v>683P-1</v>
          </cell>
          <cell r="F206" t="str">
            <v>Bolsacretos en concreto Clase D</v>
          </cell>
          <cell r="G206" t="str">
            <v>Un</v>
          </cell>
        </row>
        <row r="207">
          <cell r="C207">
            <v>700.1</v>
          </cell>
          <cell r="E207" t="str">
            <v>700P.1</v>
          </cell>
          <cell r="F207" t="str">
            <v>Línea de demarcación acrilica</v>
          </cell>
          <cell r="G207" t="str">
            <v>ml</v>
          </cell>
          <cell r="H207">
            <v>720</v>
          </cell>
        </row>
        <row r="208">
          <cell r="C208">
            <v>700.1</v>
          </cell>
          <cell r="D208">
            <v>700</v>
          </cell>
          <cell r="E208" t="str">
            <v>700P.2</v>
          </cell>
          <cell r="F208" t="str">
            <v>Línea de demarcación termoplastica</v>
          </cell>
          <cell r="G208" t="str">
            <v>ml</v>
          </cell>
          <cell r="H208">
            <v>4060</v>
          </cell>
        </row>
        <row r="209">
          <cell r="C209">
            <v>700.2</v>
          </cell>
          <cell r="D209">
            <v>700</v>
          </cell>
          <cell r="E209" t="str">
            <v>700P.3</v>
          </cell>
          <cell r="F209" t="str">
            <v>Marca vial termoplastica</v>
          </cell>
          <cell r="G209" t="str">
            <v>m2</v>
          </cell>
          <cell r="H209">
            <v>40600</v>
          </cell>
        </row>
        <row r="210">
          <cell r="C210">
            <v>700.2</v>
          </cell>
          <cell r="E210" t="str">
            <v>700P.4</v>
          </cell>
          <cell r="F210" t="str">
            <v>Marca vial acrilica</v>
          </cell>
          <cell r="G210" t="str">
            <v>m2</v>
          </cell>
          <cell r="H210">
            <v>14800</v>
          </cell>
        </row>
        <row r="211">
          <cell r="C211">
            <v>700.3</v>
          </cell>
          <cell r="D211">
            <v>700</v>
          </cell>
          <cell r="E211" t="str">
            <v>700P</v>
          </cell>
          <cell r="F211" t="str">
            <v>Línea de demarcación sobre concreto rígido</v>
          </cell>
          <cell r="G211" t="str">
            <v>ml</v>
          </cell>
          <cell r="H211" t="str">
            <v>ml</v>
          </cell>
        </row>
        <row r="212">
          <cell r="C212">
            <v>701</v>
          </cell>
          <cell r="D212">
            <v>701</v>
          </cell>
          <cell r="F212" t="str">
            <v>Tacha reflectiva</v>
          </cell>
          <cell r="G212" t="str">
            <v>Un</v>
          </cell>
          <cell r="H212">
            <v>6982</v>
          </cell>
        </row>
        <row r="213">
          <cell r="C213">
            <v>710.1</v>
          </cell>
          <cell r="D213">
            <v>710</v>
          </cell>
          <cell r="F213" t="str">
            <v>Señal de tránsito grupo I</v>
          </cell>
          <cell r="G213" t="str">
            <v>Un</v>
          </cell>
          <cell r="H213">
            <v>167063</v>
          </cell>
        </row>
        <row r="214">
          <cell r="C214">
            <v>710.2</v>
          </cell>
          <cell r="D214">
            <v>710</v>
          </cell>
          <cell r="F214" t="str">
            <v>Señal de tránsito grupo II</v>
          </cell>
          <cell r="G214" t="str">
            <v>Un</v>
          </cell>
          <cell r="H214">
            <v>334126</v>
          </cell>
        </row>
        <row r="215">
          <cell r="C215">
            <v>710.3</v>
          </cell>
          <cell r="D215">
            <v>710</v>
          </cell>
          <cell r="F215" t="str">
            <v>Señal de tránsito grupo III</v>
          </cell>
          <cell r="G215" t="str">
            <v>Un</v>
          </cell>
          <cell r="H215" t="str">
            <v>Un</v>
          </cell>
        </row>
        <row r="216">
          <cell r="C216">
            <v>710.4</v>
          </cell>
          <cell r="D216">
            <v>710</v>
          </cell>
          <cell r="F216" t="str">
            <v>Señal de tránsito grupo IV</v>
          </cell>
          <cell r="G216" t="str">
            <v>Un</v>
          </cell>
          <cell r="H216" t="str">
            <v>Un</v>
          </cell>
        </row>
        <row r="217">
          <cell r="C217">
            <v>710.5</v>
          </cell>
          <cell r="D217">
            <v>710</v>
          </cell>
          <cell r="F217" t="str">
            <v>Señal de tránsito grupo V</v>
          </cell>
          <cell r="G217" t="str">
            <v>m2</v>
          </cell>
          <cell r="H217" t="str">
            <v>m2</v>
          </cell>
        </row>
        <row r="218">
          <cell r="C218">
            <v>710.6</v>
          </cell>
          <cell r="D218">
            <v>710</v>
          </cell>
          <cell r="E218" t="str">
            <v>710P</v>
          </cell>
          <cell r="F218" t="str">
            <v>Suministro e instalación de pasavías</v>
          </cell>
          <cell r="G218" t="str">
            <v>Un</v>
          </cell>
          <cell r="H218">
            <v>6000000</v>
          </cell>
        </row>
        <row r="219">
          <cell r="C219">
            <v>720</v>
          </cell>
          <cell r="D219">
            <v>720</v>
          </cell>
          <cell r="F219" t="str">
            <v>Poste de kilometraje</v>
          </cell>
          <cell r="G219" t="str">
            <v>Un</v>
          </cell>
          <cell r="H219">
            <v>161271</v>
          </cell>
        </row>
        <row r="220">
          <cell r="C220" t="str">
            <v>720P.1</v>
          </cell>
          <cell r="F220" t="str">
            <v>Mantenimiento postes de kilometraje</v>
          </cell>
          <cell r="G220" t="str">
            <v>Un</v>
          </cell>
          <cell r="H220">
            <v>26987</v>
          </cell>
        </row>
        <row r="221">
          <cell r="C221">
            <v>730.1</v>
          </cell>
          <cell r="D221">
            <v>730</v>
          </cell>
          <cell r="F221" t="str">
            <v>Defensa metálica</v>
          </cell>
          <cell r="G221" t="str">
            <v>ml</v>
          </cell>
          <cell r="H221">
            <v>67574</v>
          </cell>
        </row>
        <row r="222">
          <cell r="C222">
            <v>730.2</v>
          </cell>
          <cell r="D222">
            <v>730</v>
          </cell>
          <cell r="F222" t="str">
            <v>Sección final</v>
          </cell>
          <cell r="G222" t="str">
            <v>Un</v>
          </cell>
          <cell r="H222">
            <v>35959</v>
          </cell>
        </row>
        <row r="223">
          <cell r="C223">
            <v>730.3</v>
          </cell>
          <cell r="D223">
            <v>730</v>
          </cell>
          <cell r="F223" t="str">
            <v>Sección de tope</v>
          </cell>
          <cell r="G223" t="str">
            <v>Un</v>
          </cell>
          <cell r="H223" t="str">
            <v>Un</v>
          </cell>
        </row>
        <row r="224">
          <cell r="C224">
            <v>731</v>
          </cell>
          <cell r="E224" t="str">
            <v>731P</v>
          </cell>
          <cell r="F224" t="str">
            <v>Amortiguadores para defensa metálica</v>
          </cell>
          <cell r="G224" t="str">
            <v>Un</v>
          </cell>
          <cell r="H224">
            <v>3768</v>
          </cell>
        </row>
        <row r="225">
          <cell r="C225">
            <v>740</v>
          </cell>
          <cell r="D225">
            <v>740</v>
          </cell>
          <cell r="F225" t="str">
            <v>Captafaros</v>
          </cell>
          <cell r="G225" t="str">
            <v>Un</v>
          </cell>
          <cell r="H225">
            <v>6728</v>
          </cell>
        </row>
        <row r="226">
          <cell r="C226">
            <v>741</v>
          </cell>
          <cell r="E226" t="str">
            <v>741P</v>
          </cell>
          <cell r="F226" t="str">
            <v>Pintura de muros</v>
          </cell>
          <cell r="G226" t="str">
            <v>m2</v>
          </cell>
          <cell r="H226">
            <v>11341</v>
          </cell>
        </row>
        <row r="227">
          <cell r="C227">
            <v>741.1</v>
          </cell>
          <cell r="E227" t="str">
            <v>741P-1</v>
          </cell>
          <cell r="F227" t="str">
            <v>Pintura de muros</v>
          </cell>
          <cell r="G227" t="str">
            <v>m2</v>
          </cell>
          <cell r="H227" t="str">
            <v>m2</v>
          </cell>
        </row>
        <row r="228">
          <cell r="C228">
            <v>750</v>
          </cell>
          <cell r="E228" t="str">
            <v>750P</v>
          </cell>
          <cell r="F228" t="str">
            <v>Bandas sonoras reductoras de velocidad</v>
          </cell>
          <cell r="G228" t="str">
            <v>m2</v>
          </cell>
          <cell r="H228">
            <v>69121</v>
          </cell>
        </row>
        <row r="229">
          <cell r="C229">
            <v>800.1</v>
          </cell>
          <cell r="D229">
            <v>800</v>
          </cell>
          <cell r="F229" t="str">
            <v>Cerca de alambre de púas con postes de madera</v>
          </cell>
          <cell r="G229" t="str">
            <v>ml</v>
          </cell>
          <cell r="H229" t="str">
            <v>ml</v>
          </cell>
        </row>
        <row r="230">
          <cell r="C230">
            <v>800.2</v>
          </cell>
          <cell r="D230">
            <v>800</v>
          </cell>
          <cell r="F230" t="str">
            <v>Cerca de alambre de púas con postes de concreto</v>
          </cell>
          <cell r="G230" t="str">
            <v>ml</v>
          </cell>
          <cell r="H230" t="str">
            <v>ml</v>
          </cell>
        </row>
        <row r="231">
          <cell r="C231">
            <v>800.3</v>
          </cell>
          <cell r="D231">
            <v>800</v>
          </cell>
          <cell r="F231" t="str">
            <v>Cerca de malla con postes de madera</v>
          </cell>
          <cell r="G231" t="str">
            <v>ml</v>
          </cell>
          <cell r="H231" t="str">
            <v>ml</v>
          </cell>
        </row>
        <row r="232">
          <cell r="C232">
            <v>800.4</v>
          </cell>
          <cell r="D232">
            <v>800</v>
          </cell>
          <cell r="F232" t="str">
            <v>Cerca de malla con postes de concreto</v>
          </cell>
          <cell r="G232" t="str">
            <v>ml</v>
          </cell>
          <cell r="H232" t="str">
            <v>ml</v>
          </cell>
        </row>
        <row r="233">
          <cell r="C233">
            <v>810.1</v>
          </cell>
          <cell r="D233">
            <v>810</v>
          </cell>
          <cell r="F233" t="str">
            <v>Empradización de taludes con bloques de césped</v>
          </cell>
          <cell r="G233" t="str">
            <v>m2</v>
          </cell>
          <cell r="H233">
            <v>3561</v>
          </cell>
          <cell r="J233" t="str">
            <v>No incluye transporte de materiales</v>
          </cell>
        </row>
        <row r="234">
          <cell r="C234">
            <v>810.2</v>
          </cell>
          <cell r="D234">
            <v>810</v>
          </cell>
          <cell r="F234" t="str">
            <v>Empradización de taludes con tierra orgánica y semillas</v>
          </cell>
          <cell r="G234" t="str">
            <v>m2</v>
          </cell>
          <cell r="H234">
            <v>6600</v>
          </cell>
          <cell r="J234" t="str">
            <v>No incluye transporte de materiales</v>
          </cell>
        </row>
        <row r="235">
          <cell r="C235">
            <v>810.3</v>
          </cell>
          <cell r="D235">
            <v>810</v>
          </cell>
          <cell r="E235" t="str">
            <v>810P</v>
          </cell>
          <cell r="F235" t="str">
            <v>Empradización de taludes con bloques de césped</v>
          </cell>
          <cell r="G235" t="str">
            <v>m2</v>
          </cell>
          <cell r="H235" t="str">
            <v>m2</v>
          </cell>
          <cell r="J235" t="str">
            <v>Incluye transporte de materiales</v>
          </cell>
        </row>
        <row r="236">
          <cell r="C236">
            <v>810.4</v>
          </cell>
          <cell r="D236">
            <v>810</v>
          </cell>
          <cell r="E236" t="str">
            <v>810P</v>
          </cell>
          <cell r="F236" t="str">
            <v>Empradización de taludes con tierra orgánica y semillas</v>
          </cell>
          <cell r="G236" t="str">
            <v>m2</v>
          </cell>
          <cell r="H236" t="str">
            <v>m2</v>
          </cell>
          <cell r="J236" t="str">
            <v>Incluye transporte de materiales</v>
          </cell>
        </row>
        <row r="237">
          <cell r="C237">
            <v>810.5</v>
          </cell>
          <cell r="D237">
            <v>810</v>
          </cell>
          <cell r="F237" t="str">
            <v>Revegetalizacion de taludes con vetivert</v>
          </cell>
          <cell r="G237" t="str">
            <v>m2</v>
          </cell>
          <cell r="H237">
            <v>5600</v>
          </cell>
        </row>
        <row r="238">
          <cell r="C238">
            <v>820.1</v>
          </cell>
          <cell r="D238">
            <v>820</v>
          </cell>
          <cell r="F238" t="str">
            <v>Geotextil</v>
          </cell>
          <cell r="G238" t="str">
            <v>m2</v>
          </cell>
          <cell r="H238">
            <v>3590</v>
          </cell>
        </row>
        <row r="239">
          <cell r="C239">
            <v>820.2</v>
          </cell>
          <cell r="D239">
            <v>820</v>
          </cell>
          <cell r="F239" t="str">
            <v>Geotextil para refuerzo del pavimento</v>
          </cell>
          <cell r="G239" t="str">
            <v>m2</v>
          </cell>
          <cell r="H239" t="str">
            <v>m2</v>
          </cell>
        </row>
        <row r="240">
          <cell r="C240">
            <v>830</v>
          </cell>
          <cell r="E240" t="str">
            <v>830P</v>
          </cell>
          <cell r="F240" t="str">
            <v>Limpieza de bermas, incluye cargue y retiro del material sobrante</v>
          </cell>
          <cell r="G240" t="str">
            <v>m2</v>
          </cell>
          <cell r="H240" t="str">
            <v>m2</v>
          </cell>
        </row>
        <row r="241">
          <cell r="C241" t="str">
            <v>830P.1</v>
          </cell>
          <cell r="D241">
            <v>830</v>
          </cell>
          <cell r="E241" t="str">
            <v>830P.1</v>
          </cell>
          <cell r="F241" t="str">
            <v>Limpieza de cajon, incluye cargue y retiro del material.</v>
          </cell>
          <cell r="G241" t="str">
            <v>m3</v>
          </cell>
          <cell r="H241">
            <v>12831</v>
          </cell>
        </row>
        <row r="242">
          <cell r="C242">
            <v>900.1</v>
          </cell>
          <cell r="D242">
            <v>900</v>
          </cell>
          <cell r="F242" t="str">
            <v>Transporte de materiales provenientes de excavación de la explanación, canales y préstamos, entre 100m y 1000m</v>
          </cell>
          <cell r="G242" t="str">
            <v>m³-E</v>
          </cell>
          <cell r="H242" t="str">
            <v>m³-E</v>
          </cell>
        </row>
        <row r="243">
          <cell r="C243">
            <v>900.2</v>
          </cell>
          <cell r="D243">
            <v>900</v>
          </cell>
          <cell r="F243" t="str">
            <v>Transporte de materiales provenientes de la excavación de la explanación, canales y préstamos para distancias mayores de 1000m</v>
          </cell>
          <cell r="G243" t="str">
            <v>m³-km</v>
          </cell>
          <cell r="H243" t="str">
            <v>m³-km</v>
          </cell>
        </row>
        <row r="244">
          <cell r="C244">
            <v>900.3</v>
          </cell>
          <cell r="D244">
            <v>900</v>
          </cell>
          <cell r="F244" t="str">
            <v>Transporte de materiales provenientes de derrumbes</v>
          </cell>
          <cell r="G244" t="str">
            <v>m³-km</v>
          </cell>
          <cell r="H244" t="str">
            <v>m³-km</v>
          </cell>
        </row>
        <row r="245">
          <cell r="C245">
            <v>1000.1</v>
          </cell>
          <cell r="E245" t="str">
            <v>1000P</v>
          </cell>
          <cell r="F245" t="str">
            <v>Retroexcavadora sobre orugas de capacidad mínima 1.5 yardas cúbicas</v>
          </cell>
          <cell r="G245" t="str">
            <v>H-maq</v>
          </cell>
          <cell r="H245" t="str">
            <v>H-maq</v>
          </cell>
        </row>
        <row r="246">
          <cell r="C246">
            <v>1000.2</v>
          </cell>
          <cell r="E246" t="str">
            <v>1000P.2</v>
          </cell>
          <cell r="F246" t="str">
            <v>Desmonte programado de rocas y material de derrumbe</v>
          </cell>
          <cell r="G246" t="str">
            <v>m3</v>
          </cell>
          <cell r="H246">
            <v>17488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 refreshError="1"/>
      <sheetData sheetId="2082" refreshError="1"/>
      <sheetData sheetId="2083" refreshError="1"/>
      <sheetData sheetId="2084" refreshError="1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S"/>
      <sheetName val="items"/>
      <sheetName val="necesidades de la via"/>
      <sheetName val="20-23"/>
      <sheetName val="OJO¡¡¡¡¡¡¡¡¡"/>
      <sheetName val="APU201,3"/>
      <sheetName val="PU600P.1"/>
      <sheetName val="PU630,5"/>
      <sheetName val="PU640,3"/>
      <sheetName val="PU610,1"/>
      <sheetName val="PU681,1"/>
      <sheetName val="PU201P,1"/>
      <sheetName val="$ PR20 al PR23"/>
      <sheetName val="TARIF2002"/>
      <sheetName val="PR 1"/>
      <sheetName val="Listas"/>
      <sheetName val="Item"/>
      <sheetName val="glvc"/>
      <sheetName val="DATOS"/>
      <sheetName val="precios-básicos2002"/>
      <sheetName val="INDICE"/>
      <sheetName val="Estado Resumen"/>
      <sheetName val="necesidades_de_la_via3"/>
      <sheetName val="PU600P_13"/>
      <sheetName val="$_PR20_al_PR233"/>
      <sheetName val="necesidades_de_la_via"/>
      <sheetName val="PU600P_1"/>
      <sheetName val="$_PR20_al_PR23"/>
      <sheetName val="necesidades_de_la_via2"/>
      <sheetName val="PU600P_12"/>
      <sheetName val="$_PR20_al_PR232"/>
      <sheetName val="necesidades_de_la_via1"/>
      <sheetName val="PU600P_11"/>
      <sheetName val="$_PR20_al_PR231"/>
      <sheetName val="necesidades_de_la_via4"/>
      <sheetName val="PU600P_14"/>
      <sheetName val="$_PR20_al_PR234"/>
      <sheetName val="necesidades_de_la_via5"/>
      <sheetName val="PU600P_15"/>
      <sheetName val="$_PR20_al_PR235"/>
      <sheetName val="necesidades_de_la_via6"/>
      <sheetName val="PU600P_16"/>
      <sheetName val="$_PR20_al_PR236"/>
      <sheetName val="INFORME SEMANAL"/>
      <sheetName val="AVANCE SEMANAL"/>
      <sheetName val="CLIMA mes"/>
      <sheetName val="REG FOTO"/>
      <sheetName val="SISOMA"/>
    </sheetNames>
    <sheetDataSet>
      <sheetData sheetId="0" refreshError="1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Ha</v>
          </cell>
          <cell r="J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  <cell r="H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  <cell r="H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  <cell r="H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m3</v>
          </cell>
          <cell r="H8" t="e">
            <v>#REF!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  <cell r="H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  <cell r="H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  <cell r="H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  <cell r="H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  <cell r="H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  <cell r="H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  <cell r="H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  <cell r="H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  <cell r="H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  <cell r="H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  <cell r="H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  <cell r="H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m3</v>
          </cell>
          <cell r="J21" t="str">
            <v>La unidad de pago es el m³</v>
          </cell>
        </row>
        <row r="22">
          <cell r="C22" t="str">
            <v>201P.1</v>
          </cell>
          <cell r="D22">
            <v>201</v>
          </cell>
          <cell r="E22" t="str">
            <v>201P.1</v>
          </cell>
          <cell r="F22" t="str">
            <v>Demolición total o parcial de estructuras de concreto</v>
          </cell>
          <cell r="G22" t="str">
            <v>m3</v>
          </cell>
          <cell r="H22" t="e">
            <v>#REF!</v>
          </cell>
        </row>
        <row r="23">
          <cell r="C23" t="str">
            <v>201P.3</v>
          </cell>
          <cell r="E23" t="str">
            <v>201P.3</v>
          </cell>
          <cell r="F23" t="str">
            <v>Revestimiento de gaviones incluye concreto, formaleta y limpieza</v>
          </cell>
          <cell r="G23" t="str">
            <v>m3</v>
          </cell>
          <cell r="H23" t="e">
            <v>#REF!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>
            <v>4001</v>
          </cell>
          <cell r="J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  <cell r="H25" t="e">
            <v>#REF!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  <cell r="H26" t="str">
            <v>m3</v>
          </cell>
        </row>
        <row r="27">
          <cell r="C27">
            <v>211</v>
          </cell>
          <cell r="D27">
            <v>211</v>
          </cell>
          <cell r="F27" t="str">
            <v>Remoción de derrumbes</v>
          </cell>
          <cell r="G27" t="str">
            <v>m3</v>
          </cell>
          <cell r="J27" t="str">
            <v>No incluye el transporte a distancias mayores a 100 ml</v>
          </cell>
        </row>
        <row r="28">
          <cell r="C28" t="str">
            <v>211P.1</v>
          </cell>
          <cell r="D28">
            <v>211</v>
          </cell>
          <cell r="E28" t="str">
            <v>211P.1</v>
          </cell>
          <cell r="F28" t="str">
            <v>Remoción de derrumbes</v>
          </cell>
          <cell r="G28" t="str">
            <v>m3</v>
          </cell>
          <cell r="H28" t="e">
            <v>#REF!</v>
          </cell>
        </row>
        <row r="29">
          <cell r="C29" t="str">
            <v>211P.2</v>
          </cell>
          <cell r="D29">
            <v>211</v>
          </cell>
          <cell r="E29" t="str">
            <v>211P.2</v>
          </cell>
          <cell r="F29" t="str">
            <v>Remoción de Material en Roca</v>
          </cell>
          <cell r="G29" t="str">
            <v>m3</v>
          </cell>
          <cell r="H29" t="e">
            <v>#REF!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m3</v>
          </cell>
          <cell r="J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m3</v>
          </cell>
          <cell r="J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m3</v>
          </cell>
          <cell r="J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  <cell r="H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m2</v>
          </cell>
          <cell r="J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  <cell r="H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>
            <v>380</v>
          </cell>
          <cell r="J36" t="str">
            <v>No incluye suministro transporte y colocación de los materiales de afirmado y subbase.</v>
          </cell>
        </row>
        <row r="37">
          <cell r="C37">
            <v>311</v>
          </cell>
          <cell r="D37">
            <v>311</v>
          </cell>
          <cell r="F37" t="str">
            <v>Afirmado</v>
          </cell>
          <cell r="G37" t="str">
            <v>m3</v>
          </cell>
          <cell r="H37" t="str">
            <v>m3</v>
          </cell>
          <cell r="J37" t="str">
            <v>No incluye producto estabilizante</v>
          </cell>
        </row>
        <row r="38">
          <cell r="C38" t="str">
            <v>311P.5</v>
          </cell>
          <cell r="D38">
            <v>311</v>
          </cell>
          <cell r="E38" t="str">
            <v>311P.5</v>
          </cell>
          <cell r="F38" t="str">
            <v>Relleno con material de afirmado</v>
          </cell>
          <cell r="G38" t="str">
            <v>m3</v>
          </cell>
          <cell r="H38" t="e">
            <v>#REF!</v>
          </cell>
        </row>
        <row r="39">
          <cell r="C39">
            <v>312</v>
          </cell>
          <cell r="E39" t="str">
            <v>312P</v>
          </cell>
          <cell r="F39" t="str">
            <v>Relleno con material de afirmado para realce de cunetas</v>
          </cell>
          <cell r="G39" t="str">
            <v>m3</v>
          </cell>
          <cell r="H39">
            <v>28000</v>
          </cell>
        </row>
        <row r="40">
          <cell r="C40">
            <v>320.10000000000002</v>
          </cell>
          <cell r="D40">
            <v>320</v>
          </cell>
          <cell r="F40" t="str">
            <v>Subbase granular de C.B.R.&gt; 20%</v>
          </cell>
          <cell r="G40" t="str">
            <v>m3</v>
          </cell>
          <cell r="H40" t="str">
            <v>m3</v>
          </cell>
          <cell r="J40" t="str">
            <v>No incluye producto estabilizante</v>
          </cell>
        </row>
        <row r="41">
          <cell r="C41">
            <v>320.2</v>
          </cell>
          <cell r="D41">
            <v>320</v>
          </cell>
          <cell r="F41" t="str">
            <v>Subbase granular de C.B.R.&gt; 30%</v>
          </cell>
          <cell r="G41" t="str">
            <v>m3</v>
          </cell>
          <cell r="H41">
            <v>35462</v>
          </cell>
        </row>
        <row r="42">
          <cell r="C42">
            <v>320.3</v>
          </cell>
          <cell r="D42">
            <v>320</v>
          </cell>
          <cell r="F42" t="str">
            <v>Subbase granular de C.B.R.&gt; 40%</v>
          </cell>
          <cell r="G42" t="str">
            <v>m3</v>
          </cell>
          <cell r="H42" t="str">
            <v>m3</v>
          </cell>
        </row>
        <row r="43">
          <cell r="C43">
            <v>320.39999999999998</v>
          </cell>
          <cell r="D43">
            <v>320</v>
          </cell>
          <cell r="F43" t="str">
            <v>Subbase granular para bacheo</v>
          </cell>
          <cell r="G43" t="str">
            <v>m3</v>
          </cell>
          <cell r="H43" t="str">
            <v>m3</v>
          </cell>
        </row>
        <row r="44">
          <cell r="C44">
            <v>330.1</v>
          </cell>
          <cell r="D44">
            <v>330</v>
          </cell>
          <cell r="F44" t="str">
            <v>Base granular</v>
          </cell>
          <cell r="G44" t="str">
            <v>m3</v>
          </cell>
          <cell r="H44" t="e">
            <v>#REF!</v>
          </cell>
          <cell r="J44" t="str">
            <v>No incluye producto estabilizante</v>
          </cell>
        </row>
        <row r="45">
          <cell r="C45">
            <v>330.2</v>
          </cell>
          <cell r="D45">
            <v>330</v>
          </cell>
          <cell r="F45" t="str">
            <v>Base granular para bacheo</v>
          </cell>
          <cell r="G45" t="str">
            <v>m3</v>
          </cell>
          <cell r="H45" t="str">
            <v>m3</v>
          </cell>
        </row>
        <row r="46">
          <cell r="C46">
            <v>340.1</v>
          </cell>
          <cell r="D46">
            <v>340</v>
          </cell>
          <cell r="F46" t="str">
            <v>Base estabilizada con emulsión asfáltica tipo BEE-1</v>
          </cell>
          <cell r="G46" t="str">
            <v>m3</v>
          </cell>
          <cell r="H46" t="str">
            <v>m3</v>
          </cell>
          <cell r="J46" t="str">
            <v>No incluye la emulsión asfáltica</v>
          </cell>
        </row>
        <row r="47">
          <cell r="C47">
            <v>340.2</v>
          </cell>
          <cell r="D47">
            <v>340</v>
          </cell>
          <cell r="F47" t="str">
            <v>Base estabilizada con emulsión asfáltica tipo BEE-2</v>
          </cell>
          <cell r="G47" t="str">
            <v>m3</v>
          </cell>
          <cell r="H47" t="str">
            <v>m3</v>
          </cell>
        </row>
        <row r="48">
          <cell r="C48">
            <v>340.3</v>
          </cell>
          <cell r="D48">
            <v>340</v>
          </cell>
          <cell r="F48" t="str">
            <v>Base estabilizada con emulsión asfáltica tipo BEE-3</v>
          </cell>
          <cell r="G48" t="str">
            <v>m3</v>
          </cell>
          <cell r="H48" t="str">
            <v>m3</v>
          </cell>
        </row>
        <row r="49">
          <cell r="C49">
            <v>341.1</v>
          </cell>
          <cell r="D49">
            <v>341</v>
          </cell>
          <cell r="F49" t="str">
            <v>Base estabilizada con cemento</v>
          </cell>
          <cell r="G49" t="str">
            <v>m3</v>
          </cell>
          <cell r="H49" t="str">
            <v>m3</v>
          </cell>
        </row>
        <row r="50">
          <cell r="C50" t="str">
            <v>341P,1</v>
          </cell>
          <cell r="D50">
            <v>341</v>
          </cell>
          <cell r="E50" t="str">
            <v>341P.1</v>
          </cell>
          <cell r="F50" t="str">
            <v>Base estabilizada con cemento</v>
          </cell>
          <cell r="G50" t="str">
            <v>m3</v>
          </cell>
          <cell r="H50">
            <v>45878</v>
          </cell>
        </row>
        <row r="51">
          <cell r="C51">
            <v>341.2</v>
          </cell>
          <cell r="D51">
            <v>341</v>
          </cell>
          <cell r="F51" t="str">
            <v>Cemento</v>
          </cell>
          <cell r="G51" t="str">
            <v>Kg</v>
          </cell>
          <cell r="H51" t="str">
            <v>Kg</v>
          </cell>
        </row>
        <row r="52">
          <cell r="C52" t="str">
            <v>341P,2</v>
          </cell>
          <cell r="D52">
            <v>341</v>
          </cell>
          <cell r="E52" t="str">
            <v>341P.1</v>
          </cell>
          <cell r="F52" t="str">
            <v>Cemento</v>
          </cell>
          <cell r="G52" t="str">
            <v>Kg</v>
          </cell>
          <cell r="H52">
            <v>699</v>
          </cell>
        </row>
        <row r="53">
          <cell r="C53" t="str">
            <v>341P,3</v>
          </cell>
          <cell r="D53">
            <v>341</v>
          </cell>
          <cell r="E53" t="str">
            <v>341P.1</v>
          </cell>
          <cell r="F53" t="str">
            <v>Cemento para recalce de causes</v>
          </cell>
          <cell r="G53" t="str">
            <v>m3</v>
          </cell>
          <cell r="H53" t="str">
            <v>m3</v>
          </cell>
        </row>
        <row r="54">
          <cell r="C54">
            <v>342.1</v>
          </cell>
          <cell r="D54">
            <v>342</v>
          </cell>
          <cell r="F54" t="str">
            <v>Base estabilizada con compuestos multienzimáticos orgánicos tipo BEMO-1</v>
          </cell>
          <cell r="G54" t="str">
            <v>m3</v>
          </cell>
          <cell r="H54" t="str">
            <v>m3</v>
          </cell>
        </row>
        <row r="55">
          <cell r="C55">
            <v>342.2</v>
          </cell>
          <cell r="D55">
            <v>342</v>
          </cell>
          <cell r="F55" t="str">
            <v>Base estabilizada con compuestos multienzimáticos orgánicos tipo BEMO-2</v>
          </cell>
          <cell r="G55" t="str">
            <v>m3</v>
          </cell>
          <cell r="H55" t="str">
            <v>m3</v>
          </cell>
        </row>
        <row r="56">
          <cell r="C56">
            <v>342.3</v>
          </cell>
          <cell r="D56">
            <v>342</v>
          </cell>
          <cell r="F56" t="str">
            <v>Compuesto multienzimático orgánico</v>
          </cell>
          <cell r="G56" t="str">
            <v>Cl</v>
          </cell>
          <cell r="H56" t="str">
            <v>Cl</v>
          </cell>
        </row>
        <row r="57">
          <cell r="C57">
            <v>410</v>
          </cell>
          <cell r="D57">
            <v>410</v>
          </cell>
          <cell r="F57" t="str">
            <v>Cemento asfáltico</v>
          </cell>
          <cell r="G57" t="str">
            <v>Kg</v>
          </cell>
          <cell r="H57" t="str">
            <v>Kg</v>
          </cell>
        </row>
        <row r="58">
          <cell r="C58">
            <v>411.1</v>
          </cell>
          <cell r="D58">
            <v>411</v>
          </cell>
          <cell r="F58" t="str">
            <v>Emulsión asfáltica de rotura media CRM</v>
          </cell>
          <cell r="G58" t="str">
            <v>Lt</v>
          </cell>
          <cell r="H58" t="str">
            <v>Lt</v>
          </cell>
        </row>
        <row r="59">
          <cell r="C59">
            <v>411.2</v>
          </cell>
          <cell r="D59">
            <v>411</v>
          </cell>
          <cell r="F59" t="str">
            <v>Emulsión asfáltica de rotura lenta CRL-1</v>
          </cell>
          <cell r="G59" t="str">
            <v>Lt</v>
          </cell>
          <cell r="H59" t="str">
            <v>Lt</v>
          </cell>
        </row>
        <row r="60">
          <cell r="C60">
            <v>411.3</v>
          </cell>
          <cell r="D60">
            <v>411</v>
          </cell>
          <cell r="F60" t="str">
            <v>Emulsión asfáltica de rotura lenta CRL-1h</v>
          </cell>
          <cell r="G60" t="str">
            <v>Lt</v>
          </cell>
          <cell r="H60" t="str">
            <v>Lt</v>
          </cell>
        </row>
        <row r="61">
          <cell r="C61">
            <v>413</v>
          </cell>
          <cell r="D61">
            <v>413</v>
          </cell>
          <cell r="F61" t="str">
            <v>Excavación para reparación del pavimento existente</v>
          </cell>
          <cell r="G61" t="str">
            <v>m3</v>
          </cell>
          <cell r="H61" t="e">
            <v>#REF!</v>
          </cell>
        </row>
        <row r="62">
          <cell r="C62">
            <v>413.1</v>
          </cell>
          <cell r="D62">
            <v>413</v>
          </cell>
          <cell r="E62" t="str">
            <v>413P</v>
          </cell>
          <cell r="F62" t="str">
            <v>Excavación para reparación del pavimento existente</v>
          </cell>
          <cell r="G62" t="str">
            <v>m3</v>
          </cell>
          <cell r="H62" t="str">
            <v>m3</v>
          </cell>
          <cell r="J62" t="str">
            <v>Tiene en cuenta el programa PICO y PALA</v>
          </cell>
        </row>
        <row r="63">
          <cell r="C63">
            <v>420</v>
          </cell>
          <cell r="D63">
            <v>420</v>
          </cell>
          <cell r="F63" t="str">
            <v>Imprimación</v>
          </cell>
          <cell r="G63" t="str">
            <v>m2</v>
          </cell>
          <cell r="H63" t="e">
            <v>#REF!</v>
          </cell>
        </row>
        <row r="64">
          <cell r="C64">
            <v>421</v>
          </cell>
          <cell r="D64">
            <v>421</v>
          </cell>
          <cell r="F64" t="str">
            <v>Riego de liga</v>
          </cell>
          <cell r="G64" t="str">
            <v>m2</v>
          </cell>
          <cell r="H64" t="str">
            <v>m2</v>
          </cell>
        </row>
        <row r="65">
          <cell r="C65">
            <v>421.1</v>
          </cell>
          <cell r="D65">
            <v>421</v>
          </cell>
          <cell r="F65" t="str">
            <v>Riego de liga (cemento asfáltico)</v>
          </cell>
          <cell r="G65" t="str">
            <v>m2</v>
          </cell>
          <cell r="H65" t="str">
            <v>m2</v>
          </cell>
        </row>
        <row r="66">
          <cell r="C66">
            <v>421.2</v>
          </cell>
          <cell r="D66">
            <v>421</v>
          </cell>
          <cell r="F66" t="str">
            <v>Riego de liga (emulsión asfáltica)</v>
          </cell>
          <cell r="G66" t="str">
            <v>m2</v>
          </cell>
          <cell r="H66" t="str">
            <v>m2</v>
          </cell>
        </row>
        <row r="67">
          <cell r="C67">
            <v>430</v>
          </cell>
          <cell r="D67">
            <v>430</v>
          </cell>
          <cell r="F67" t="str">
            <v>Tratamiento superficial simple</v>
          </cell>
          <cell r="G67" t="str">
            <v>m2</v>
          </cell>
          <cell r="H67" t="str">
            <v>m2</v>
          </cell>
        </row>
        <row r="68">
          <cell r="C68" t="str">
            <v>430P</v>
          </cell>
          <cell r="E68" t="str">
            <v>430P</v>
          </cell>
          <cell r="F68" t="str">
            <v>Baranda metálica tubular para puentes</v>
          </cell>
          <cell r="G68" t="str">
            <v>ml</v>
          </cell>
          <cell r="H68" t="str">
            <v>ml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  <cell r="H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  <cell r="H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  <cell r="H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  <cell r="H72" t="str">
            <v>ml</v>
          </cell>
        </row>
        <row r="73">
          <cell r="C73" t="str">
            <v>434P.1</v>
          </cell>
          <cell r="E73" t="str">
            <v>434P</v>
          </cell>
          <cell r="F73" t="str">
            <v>Sello de grietas en concreto</v>
          </cell>
          <cell r="G73" t="str">
            <v>ml</v>
          </cell>
          <cell r="H73" t="e">
            <v>#REF!</v>
          </cell>
        </row>
        <row r="74">
          <cell r="C74">
            <v>435</v>
          </cell>
          <cell r="E74" t="str">
            <v>435P</v>
          </cell>
          <cell r="F74" t="str">
            <v>Sello de juntas de pavimento de concreto hidráulico</v>
          </cell>
          <cell r="G74" t="str">
            <v>ml</v>
          </cell>
          <cell r="H74" t="str">
            <v>ml</v>
          </cell>
        </row>
        <row r="75">
          <cell r="C75">
            <v>440.1</v>
          </cell>
          <cell r="D75">
            <v>440</v>
          </cell>
          <cell r="F75" t="str">
            <v>Mezcla densa en frío tipo MDF-1</v>
          </cell>
          <cell r="G75" t="str">
            <v>m3</v>
          </cell>
          <cell r="H75" t="str">
            <v>m3</v>
          </cell>
          <cell r="J75" t="str">
            <v>No incluye suministro y almacenamiento del cemento asfáltico</v>
          </cell>
        </row>
        <row r="76">
          <cell r="C76">
            <v>440.2</v>
          </cell>
          <cell r="D76">
            <v>440</v>
          </cell>
          <cell r="F76" t="str">
            <v>Mezcla densa en frío tipo MDF-2</v>
          </cell>
          <cell r="G76" t="str">
            <v>m3</v>
          </cell>
          <cell r="H76" t="str">
            <v>m3</v>
          </cell>
        </row>
        <row r="77">
          <cell r="C77">
            <v>440.3</v>
          </cell>
          <cell r="D77">
            <v>440</v>
          </cell>
          <cell r="F77" t="str">
            <v>Mezcla densa en frío tipo MDF-3</v>
          </cell>
          <cell r="G77" t="str">
            <v>m3</v>
          </cell>
          <cell r="H77" t="str">
            <v>m3</v>
          </cell>
        </row>
        <row r="78">
          <cell r="C78">
            <v>440.5</v>
          </cell>
          <cell r="D78">
            <v>440</v>
          </cell>
          <cell r="F78" t="str">
            <v>Mezcla densa en frío para bacheo</v>
          </cell>
          <cell r="G78" t="str">
            <v>m3</v>
          </cell>
          <cell r="H78" t="str">
            <v>m3</v>
          </cell>
        </row>
        <row r="79">
          <cell r="C79">
            <v>441.1</v>
          </cell>
          <cell r="D79">
            <v>441</v>
          </cell>
          <cell r="F79" t="str">
            <v>Mezcla abierta en frío tipo MAF-1</v>
          </cell>
          <cell r="G79" t="str">
            <v>m3</v>
          </cell>
          <cell r="H79" t="str">
            <v>m3</v>
          </cell>
          <cell r="J79" t="str">
            <v>No incluye suministro y almacenamiento del cemento asfáltico</v>
          </cell>
        </row>
        <row r="80">
          <cell r="C80">
            <v>441.2</v>
          </cell>
          <cell r="D80">
            <v>441</v>
          </cell>
          <cell r="F80" t="str">
            <v>Mezcla abierta en frío tipo MAF-2</v>
          </cell>
          <cell r="G80" t="str">
            <v>m3</v>
          </cell>
          <cell r="H80" t="str">
            <v>m3</v>
          </cell>
        </row>
        <row r="81">
          <cell r="C81">
            <v>441.3</v>
          </cell>
          <cell r="D81">
            <v>441</v>
          </cell>
          <cell r="F81" t="str">
            <v>Mezcla abierta en frío tipo MAF-3</v>
          </cell>
          <cell r="G81" t="str">
            <v>m3</v>
          </cell>
          <cell r="H81" t="str">
            <v>m3</v>
          </cell>
        </row>
        <row r="82">
          <cell r="C82">
            <v>441.4</v>
          </cell>
          <cell r="D82">
            <v>441</v>
          </cell>
          <cell r="F82" t="str">
            <v>Mezcla abierta en frío para bacheo</v>
          </cell>
          <cell r="G82" t="str">
            <v>m3</v>
          </cell>
          <cell r="H82" t="str">
            <v>m3</v>
          </cell>
        </row>
        <row r="83">
          <cell r="C83">
            <v>450.1</v>
          </cell>
          <cell r="D83">
            <v>450</v>
          </cell>
          <cell r="F83" t="str">
            <v>Mezcla densa en caliente tipo MDC-1</v>
          </cell>
          <cell r="G83" t="str">
            <v>m3</v>
          </cell>
          <cell r="H83" t="str">
            <v>m3</v>
          </cell>
          <cell r="J83" t="str">
            <v>No incluye suministro y almacenamiento del cemento asfáltico</v>
          </cell>
        </row>
        <row r="84">
          <cell r="C84">
            <v>450.2</v>
          </cell>
          <cell r="D84">
            <v>450</v>
          </cell>
          <cell r="F84" t="str">
            <v>Mezcla densa en caliente tipo MDC-2</v>
          </cell>
          <cell r="G84" t="str">
            <v>m3</v>
          </cell>
          <cell r="H84" t="str">
            <v>m3</v>
          </cell>
        </row>
        <row r="85">
          <cell r="C85">
            <v>450.3</v>
          </cell>
          <cell r="D85">
            <v>450</v>
          </cell>
          <cell r="F85" t="str">
            <v>Mezcla densa en caliente tipo MDC-3</v>
          </cell>
          <cell r="G85" t="str">
            <v>m3</v>
          </cell>
          <cell r="H85">
            <v>230745</v>
          </cell>
        </row>
        <row r="86">
          <cell r="C86">
            <v>450.4</v>
          </cell>
          <cell r="D86">
            <v>450</v>
          </cell>
          <cell r="F86" t="str">
            <v>Mezcla densa en caliente para bacheo</v>
          </cell>
          <cell r="G86" t="str">
            <v>m3</v>
          </cell>
          <cell r="H86" t="str">
            <v>m3</v>
          </cell>
        </row>
        <row r="87">
          <cell r="C87">
            <v>450.5</v>
          </cell>
          <cell r="D87">
            <v>450</v>
          </cell>
          <cell r="E87" t="str">
            <v>450P</v>
          </cell>
          <cell r="F87" t="str">
            <v>Parcheo con mezcla densa en caliente tipo MDC-2</v>
          </cell>
          <cell r="G87" t="str">
            <v>m3</v>
          </cell>
          <cell r="H87" t="str">
            <v>m3</v>
          </cell>
          <cell r="J87" t="str">
            <v>Incluye riego de liga, suministro y transporte del cemento asfáltico</v>
          </cell>
        </row>
        <row r="88">
          <cell r="C88">
            <v>450.6</v>
          </cell>
          <cell r="D88">
            <v>450</v>
          </cell>
          <cell r="E88" t="str">
            <v>450P-1</v>
          </cell>
          <cell r="F88" t="str">
            <v>Mezcla densa en caliente tipo MDC-2</v>
          </cell>
          <cell r="G88" t="str">
            <v>m3</v>
          </cell>
          <cell r="H88" t="str">
            <v>m3</v>
          </cell>
          <cell r="J88" t="str">
            <v>Incluye riego de liga, suministro y transporte del cemento asfáltico</v>
          </cell>
        </row>
        <row r="89">
          <cell r="C89">
            <v>450.7</v>
          </cell>
          <cell r="D89">
            <v>450</v>
          </cell>
          <cell r="E89" t="str">
            <v>450P-1</v>
          </cell>
          <cell r="F89" t="str">
            <v>Mezcla densa en caliente tipo MDC-1</v>
          </cell>
          <cell r="G89" t="str">
            <v>m3</v>
          </cell>
          <cell r="H89" t="str">
            <v>m3</v>
          </cell>
          <cell r="J89" t="str">
            <v>Incluye riego de liga, suministro y transporte del cemento asfáltico</v>
          </cell>
        </row>
        <row r="90">
          <cell r="C90">
            <v>450.8</v>
          </cell>
          <cell r="D90">
            <v>450</v>
          </cell>
          <cell r="E90" t="str">
            <v>450P-1</v>
          </cell>
          <cell r="F90" t="str">
            <v>Mezcla densa en caliente tipo MDC-3</v>
          </cell>
          <cell r="G90" t="str">
            <v>m3</v>
          </cell>
          <cell r="H90" t="str">
            <v>m3</v>
          </cell>
          <cell r="J90" t="str">
            <v>Incluye riego de liga, suministro y transporte del cemento asfáltico</v>
          </cell>
        </row>
        <row r="91">
          <cell r="C91">
            <v>450.9</v>
          </cell>
          <cell r="D91">
            <v>450</v>
          </cell>
          <cell r="E91" t="str">
            <v>450P-2</v>
          </cell>
          <cell r="F91" t="str">
            <v>Parcheo con fresado y mezcla densa en caliente tipo MDC-2</v>
          </cell>
          <cell r="G91" t="str">
            <v>m3</v>
          </cell>
          <cell r="H91" t="e">
            <v>#REF!</v>
          </cell>
        </row>
        <row r="92">
          <cell r="C92">
            <v>450.11</v>
          </cell>
          <cell r="D92">
            <v>450</v>
          </cell>
          <cell r="E92" t="str">
            <v>450P-3</v>
          </cell>
          <cell r="F92" t="str">
            <v>Mezcla densa en caliente tipo MDC-2 para bacheo</v>
          </cell>
          <cell r="G92" t="str">
            <v>m3</v>
          </cell>
          <cell r="H92" t="str">
            <v>m3</v>
          </cell>
          <cell r="J92" t="str">
            <v>Incluye suministro y transporte del cemento asfáltico</v>
          </cell>
        </row>
        <row r="93">
          <cell r="C93">
            <v>450.12</v>
          </cell>
          <cell r="D93">
            <v>450</v>
          </cell>
          <cell r="E93" t="str">
            <v>450P-3</v>
          </cell>
          <cell r="F93" t="str">
            <v>Mezcla densa en caliente tipo MDC-1 para bacheo</v>
          </cell>
          <cell r="G93" t="str">
            <v>m3</v>
          </cell>
          <cell r="H93" t="str">
            <v>m3</v>
          </cell>
        </row>
        <row r="94">
          <cell r="C94">
            <v>450.13</v>
          </cell>
          <cell r="D94">
            <v>450</v>
          </cell>
          <cell r="E94" t="str">
            <v>450P-1</v>
          </cell>
          <cell r="F94" t="str">
            <v>Mezcla densa en caliente tipo MDC-2</v>
          </cell>
          <cell r="G94" t="str">
            <v>m3</v>
          </cell>
          <cell r="H94" t="str">
            <v>m3</v>
          </cell>
        </row>
        <row r="95">
          <cell r="C95" t="str">
            <v>450P,1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 t="e">
            <v>#REF!</v>
          </cell>
        </row>
        <row r="96">
          <cell r="C96" t="str">
            <v>450P,2</v>
          </cell>
          <cell r="D96">
            <v>450</v>
          </cell>
          <cell r="E96" t="str">
            <v>450P-2</v>
          </cell>
          <cell r="F96" t="str">
            <v>Parcheo con mezcla densa en caliente tipo MDC-2</v>
          </cell>
          <cell r="G96" t="str">
            <v>m3</v>
          </cell>
          <cell r="H96" t="e">
            <v>#REF!</v>
          </cell>
        </row>
        <row r="97">
          <cell r="C97">
            <v>451.1</v>
          </cell>
          <cell r="D97">
            <v>451</v>
          </cell>
          <cell r="F97" t="str">
            <v>Mezcla abierta en caliente tipo MAC-1</v>
          </cell>
          <cell r="G97" t="str">
            <v>m3</v>
          </cell>
          <cell r="H97" t="str">
            <v>m3</v>
          </cell>
        </row>
        <row r="98">
          <cell r="C98">
            <v>451.2</v>
          </cell>
          <cell r="D98">
            <v>451</v>
          </cell>
          <cell r="F98" t="str">
            <v>Mezcla abierta en caliente tipo MAC-2</v>
          </cell>
          <cell r="G98" t="str">
            <v>m3</v>
          </cell>
          <cell r="H98">
            <v>159158</v>
          </cell>
        </row>
        <row r="99">
          <cell r="C99">
            <v>451.3</v>
          </cell>
          <cell r="D99">
            <v>451</v>
          </cell>
          <cell r="F99" t="str">
            <v>Mezcla abierta en caliente tipo MAC-3</v>
          </cell>
          <cell r="G99" t="str">
            <v>m3</v>
          </cell>
          <cell r="H99" t="str">
            <v>m3</v>
          </cell>
        </row>
        <row r="100">
          <cell r="C100">
            <v>460</v>
          </cell>
          <cell r="D100">
            <v>460</v>
          </cell>
          <cell r="F100" t="str">
            <v>Fresado de pavimento asfáltico</v>
          </cell>
          <cell r="G100" t="str">
            <v>m3</v>
          </cell>
          <cell r="H100" t="e">
            <v>#REF!</v>
          </cell>
        </row>
        <row r="101">
          <cell r="C101">
            <v>461</v>
          </cell>
          <cell r="D101">
            <v>461</v>
          </cell>
          <cell r="F101" t="str">
            <v>Pavimento asfáltico reciclado en frío</v>
          </cell>
          <cell r="G101" t="str">
            <v>m3</v>
          </cell>
          <cell r="H101" t="str">
            <v>m3</v>
          </cell>
          <cell r="J101" t="str">
            <v>No incluye suministro y almacenamiento del cemento asfáltico o la emulsión.</v>
          </cell>
        </row>
        <row r="102">
          <cell r="C102">
            <v>461.1</v>
          </cell>
          <cell r="D102">
            <v>461</v>
          </cell>
          <cell r="E102" t="str">
            <v>461P</v>
          </cell>
          <cell r="F102" t="str">
            <v>Pavimento asfáltico reciclado en frío</v>
          </cell>
          <cell r="G102" t="str">
            <v>m3</v>
          </cell>
          <cell r="H102" t="str">
            <v>m3</v>
          </cell>
          <cell r="J102" t="str">
            <v>Incluye el cemento asfáltico o la emulsión asfáltica</v>
          </cell>
        </row>
        <row r="103">
          <cell r="C103">
            <v>462.1</v>
          </cell>
          <cell r="D103">
            <v>462</v>
          </cell>
          <cell r="F103" t="str">
            <v>Pavimento asfáltico reciclado en caliente tipo MDC-1</v>
          </cell>
          <cell r="G103" t="str">
            <v>m3</v>
          </cell>
          <cell r="H103" t="str">
            <v>m3</v>
          </cell>
          <cell r="J103" t="str">
            <v>No incluye suministro y almacenamiento del cemento asfáltico o la emulsión. Tampoco el agente rejuvenecedor</v>
          </cell>
        </row>
        <row r="104">
          <cell r="C104">
            <v>462.2</v>
          </cell>
          <cell r="D104">
            <v>462</v>
          </cell>
          <cell r="F104" t="str">
            <v>Pavimento asfáltico reciclado en caliente tipo MDC-2</v>
          </cell>
          <cell r="G104" t="str">
            <v>m3</v>
          </cell>
          <cell r="H104" t="str">
            <v>m3</v>
          </cell>
        </row>
        <row r="105">
          <cell r="C105">
            <v>462.3</v>
          </cell>
          <cell r="D105">
            <v>462</v>
          </cell>
          <cell r="F105" t="str">
            <v>Pavimento asfáltico reciclado en caliente tipo MDC-3</v>
          </cell>
          <cell r="G105" t="str">
            <v>m3</v>
          </cell>
          <cell r="H105" t="str">
            <v>m3</v>
          </cell>
        </row>
        <row r="106">
          <cell r="C106">
            <v>462.4</v>
          </cell>
          <cell r="D106">
            <v>462</v>
          </cell>
          <cell r="F106" t="str">
            <v>Pavimento asfáltico reciclado en caliente para bacheo</v>
          </cell>
          <cell r="G106" t="str">
            <v>m3</v>
          </cell>
          <cell r="H106" t="str">
            <v>m3</v>
          </cell>
        </row>
        <row r="107">
          <cell r="C107">
            <v>470</v>
          </cell>
          <cell r="E107" t="str">
            <v>470P</v>
          </cell>
          <cell r="F107" t="str">
            <v>Asfalto Natural (Asfaltita)</v>
          </cell>
          <cell r="G107" t="str">
            <v>m3</v>
          </cell>
          <cell r="H107" t="str">
            <v>m3</v>
          </cell>
        </row>
        <row r="108">
          <cell r="C108">
            <v>500</v>
          </cell>
          <cell r="D108">
            <v>500</v>
          </cell>
          <cell r="F108" t="str">
            <v>Pavimento de concreto hidráulico</v>
          </cell>
          <cell r="G108" t="str">
            <v>m3</v>
          </cell>
          <cell r="H108" t="e">
            <v>#REF!</v>
          </cell>
          <cell r="J108" t="str">
            <v>No incluye la preparación de la superficie existente</v>
          </cell>
        </row>
        <row r="109">
          <cell r="C109">
            <v>501</v>
          </cell>
          <cell r="E109" t="str">
            <v>501P</v>
          </cell>
          <cell r="F109" t="str">
            <v>Corte en losas de pavimento rígido</v>
          </cell>
          <cell r="G109" t="str">
            <v>ml</v>
          </cell>
          <cell r="H109">
            <v>4125</v>
          </cell>
        </row>
        <row r="110">
          <cell r="C110">
            <v>510</v>
          </cell>
          <cell r="D110">
            <v>510</v>
          </cell>
          <cell r="F110" t="str">
            <v>Pavimento de adoquines de concreto</v>
          </cell>
          <cell r="G110" t="str">
            <v>m2</v>
          </cell>
          <cell r="H110" t="str">
            <v>m2</v>
          </cell>
          <cell r="J110" t="str">
            <v>No incluye la preparación de la superficie existente. Tampoco las obras de confinamiento del pavimento.</v>
          </cell>
        </row>
        <row r="111">
          <cell r="C111">
            <v>600.1</v>
          </cell>
          <cell r="D111">
            <v>600</v>
          </cell>
          <cell r="F111" t="str">
            <v>Excavaciones varias sin clasificar</v>
          </cell>
          <cell r="G111" t="str">
            <v>m3</v>
          </cell>
          <cell r="H111" t="e">
            <v>#REF!</v>
          </cell>
        </row>
        <row r="112">
          <cell r="C112">
            <v>600.20000000000005</v>
          </cell>
          <cell r="D112">
            <v>600</v>
          </cell>
          <cell r="F112" t="str">
            <v>Excavaciones varias en roca en seco</v>
          </cell>
          <cell r="G112" t="str">
            <v>m3</v>
          </cell>
          <cell r="H112">
            <v>38000</v>
          </cell>
        </row>
        <row r="113">
          <cell r="C113">
            <v>600.29999999999995</v>
          </cell>
          <cell r="D113">
            <v>600</v>
          </cell>
          <cell r="F113" t="str">
            <v>Excavaciones varias en roca bajo agua</v>
          </cell>
          <cell r="G113" t="str">
            <v>m3</v>
          </cell>
          <cell r="H113" t="str">
            <v>m3</v>
          </cell>
        </row>
        <row r="114">
          <cell r="C114">
            <v>600.4</v>
          </cell>
          <cell r="D114">
            <v>600</v>
          </cell>
          <cell r="F114" t="str">
            <v>Excavaciones varias en material común en seco</v>
          </cell>
          <cell r="G114" t="str">
            <v>m3</v>
          </cell>
          <cell r="H114" t="e">
            <v>#REF!</v>
          </cell>
        </row>
        <row r="115">
          <cell r="C115">
            <v>600.5</v>
          </cell>
          <cell r="D115">
            <v>600</v>
          </cell>
          <cell r="F115" t="str">
            <v>Excavaciones varias en material común bajo agua</v>
          </cell>
          <cell r="G115" t="str">
            <v>m3</v>
          </cell>
          <cell r="H115" t="e">
            <v>#REF!</v>
          </cell>
        </row>
        <row r="116">
          <cell r="C116">
            <v>600.6</v>
          </cell>
          <cell r="D116">
            <v>600</v>
          </cell>
          <cell r="E116" t="str">
            <v>600P</v>
          </cell>
          <cell r="F116" t="str">
            <v>Excavaciones varias sin clasificar</v>
          </cell>
          <cell r="G116" t="str">
            <v>m3</v>
          </cell>
          <cell r="H116" t="str">
            <v>m3</v>
          </cell>
          <cell r="J116" t="str">
            <v>Tiene en cuenta el programa PICO y PALA</v>
          </cell>
        </row>
        <row r="117">
          <cell r="C117">
            <v>600.70000000000005</v>
          </cell>
          <cell r="D117">
            <v>600</v>
          </cell>
          <cell r="E117" t="str">
            <v>600P</v>
          </cell>
          <cell r="F117" t="str">
            <v>Excavaciones varias en material común en seco</v>
          </cell>
          <cell r="G117" t="str">
            <v>m3</v>
          </cell>
          <cell r="H117" t="str">
            <v>m3</v>
          </cell>
          <cell r="J117" t="str">
            <v>Tiene en cuenta el programa PICO y PALA</v>
          </cell>
        </row>
        <row r="118">
          <cell r="C118" t="str">
            <v>600P.1</v>
          </cell>
          <cell r="D118">
            <v>600</v>
          </cell>
          <cell r="E118" t="str">
            <v>600P.1</v>
          </cell>
          <cell r="F118" t="str">
            <v>Excavaciones manuales varias sin clasificar</v>
          </cell>
          <cell r="G118" t="str">
            <v>m3</v>
          </cell>
          <cell r="H118" t="e">
            <v>#REF!</v>
          </cell>
          <cell r="J118" t="str">
            <v>Tiene en cuenta el programa PICO y PALA</v>
          </cell>
        </row>
        <row r="119">
          <cell r="C119">
            <v>600.79999999999995</v>
          </cell>
          <cell r="D119">
            <v>600</v>
          </cell>
          <cell r="E119" t="str">
            <v>600P</v>
          </cell>
          <cell r="F119" t="str">
            <v>Excavaciones varias en material común bajo agua</v>
          </cell>
          <cell r="G119" t="str">
            <v>m3</v>
          </cell>
          <cell r="H119" t="str">
            <v>m3</v>
          </cell>
          <cell r="J119" t="str">
            <v>Tiene en cuenta el programa PICO y PALA</v>
          </cell>
        </row>
        <row r="120">
          <cell r="C120">
            <v>601.1</v>
          </cell>
          <cell r="D120">
            <v>601</v>
          </cell>
          <cell r="F120" t="str">
            <v>Excavaciones varias en roca en seco</v>
          </cell>
          <cell r="G120" t="str">
            <v>m3</v>
          </cell>
          <cell r="H120" t="str">
            <v>m3</v>
          </cell>
        </row>
        <row r="121">
          <cell r="C121">
            <v>601.20000000000005</v>
          </cell>
          <cell r="D121">
            <v>601</v>
          </cell>
          <cell r="F121" t="str">
            <v>Excavaciones varias en roca bajo agua</v>
          </cell>
          <cell r="G121" t="str">
            <v>m3</v>
          </cell>
          <cell r="H121" t="str">
            <v>m3</v>
          </cell>
        </row>
        <row r="122">
          <cell r="C122">
            <v>601.29999999999995</v>
          </cell>
          <cell r="D122">
            <v>601</v>
          </cell>
          <cell r="F122" t="str">
            <v>Excavaciones varias en material común en seco</v>
          </cell>
          <cell r="G122" t="str">
            <v>m3</v>
          </cell>
          <cell r="H122" t="str">
            <v>m3</v>
          </cell>
        </row>
        <row r="123">
          <cell r="C123">
            <v>601.4</v>
          </cell>
          <cell r="D123">
            <v>601</v>
          </cell>
          <cell r="F123" t="str">
            <v>Excavaciones varias en material común bajo agua</v>
          </cell>
          <cell r="G123" t="str">
            <v>m3</v>
          </cell>
          <cell r="H123" t="str">
            <v>m3</v>
          </cell>
        </row>
        <row r="124">
          <cell r="C124">
            <v>610.1</v>
          </cell>
          <cell r="D124">
            <v>610</v>
          </cell>
          <cell r="F124" t="str">
            <v>Rellenos para estructuras</v>
          </cell>
          <cell r="G124" t="str">
            <v>m3</v>
          </cell>
          <cell r="H124" t="e">
            <v>#REF!</v>
          </cell>
          <cell r="J124" t="str">
            <v>No incluye la preparación de la superficie sobre la que irá el relleno.</v>
          </cell>
        </row>
        <row r="125">
          <cell r="C125">
            <v>610.20000000000005</v>
          </cell>
          <cell r="D125">
            <v>610</v>
          </cell>
          <cell r="F125" t="str">
            <v>Material filtrante</v>
          </cell>
          <cell r="G125" t="str">
            <v>m3</v>
          </cell>
          <cell r="H125" t="str">
            <v>m3</v>
          </cell>
        </row>
        <row r="126">
          <cell r="C126">
            <v>612</v>
          </cell>
          <cell r="E126" t="str">
            <v>612P</v>
          </cell>
          <cell r="F126" t="str">
            <v>Geobloques</v>
          </cell>
          <cell r="G126" t="str">
            <v>m3</v>
          </cell>
          <cell r="H126" t="str">
            <v>m3</v>
          </cell>
        </row>
        <row r="127">
          <cell r="C127">
            <v>620.1</v>
          </cell>
          <cell r="D127">
            <v>620</v>
          </cell>
          <cell r="F127" t="str">
            <v>Pilotes prefabricados de concreto</v>
          </cell>
          <cell r="G127" t="str">
            <v>ml</v>
          </cell>
          <cell r="H127" t="str">
            <v>ml</v>
          </cell>
        </row>
        <row r="128">
          <cell r="C128">
            <v>620.20000000000005</v>
          </cell>
          <cell r="D128">
            <v>620</v>
          </cell>
          <cell r="F128" t="str">
            <v>Extensión de pilotes</v>
          </cell>
          <cell r="G128" t="str">
            <v>ml</v>
          </cell>
          <cell r="H128" t="str">
            <v>ml</v>
          </cell>
        </row>
        <row r="129">
          <cell r="C129">
            <v>620.29999999999995</v>
          </cell>
          <cell r="D129">
            <v>620</v>
          </cell>
          <cell r="F129" t="str">
            <v>Prueba de carga</v>
          </cell>
          <cell r="G129" t="str">
            <v>Un</v>
          </cell>
          <cell r="H129" t="str">
            <v>Un</v>
          </cell>
        </row>
        <row r="130">
          <cell r="C130">
            <v>621.1</v>
          </cell>
          <cell r="D130">
            <v>621</v>
          </cell>
          <cell r="F130" t="str">
            <v>Pilote de concreto fundido in-situ de diámetro____</v>
          </cell>
          <cell r="G130" t="str">
            <v>ml</v>
          </cell>
          <cell r="H130" t="str">
            <v>ml</v>
          </cell>
        </row>
        <row r="131">
          <cell r="C131">
            <v>621.20000000000005</v>
          </cell>
          <cell r="D131">
            <v>621</v>
          </cell>
          <cell r="F131" t="str">
            <v>Base acampanada</v>
          </cell>
          <cell r="G131" t="str">
            <v>m3</v>
          </cell>
          <cell r="H131" t="str">
            <v>m3</v>
          </cell>
        </row>
        <row r="132">
          <cell r="C132">
            <v>621.29999999999995</v>
          </cell>
          <cell r="D132">
            <v>621</v>
          </cell>
          <cell r="F132" t="str">
            <v>Pilote de prueba de diámetro ____</v>
          </cell>
          <cell r="G132" t="str">
            <v>ml</v>
          </cell>
          <cell r="H132" t="str">
            <v>ml</v>
          </cell>
        </row>
        <row r="133">
          <cell r="C133">
            <v>621.4</v>
          </cell>
          <cell r="D133">
            <v>621</v>
          </cell>
          <cell r="F133" t="str">
            <v>Base acampanada de prueba</v>
          </cell>
          <cell r="G133" t="str">
            <v>m3</v>
          </cell>
          <cell r="H133" t="str">
            <v>m3</v>
          </cell>
        </row>
        <row r="134">
          <cell r="C134">
            <v>621.5</v>
          </cell>
          <cell r="D134">
            <v>621</v>
          </cell>
          <cell r="F134" t="str">
            <v>Camisa permanente de diámetro exterior ____</v>
          </cell>
          <cell r="G134" t="str">
            <v>ml</v>
          </cell>
          <cell r="H134" t="str">
            <v>ml</v>
          </cell>
        </row>
        <row r="135">
          <cell r="C135">
            <v>621.6</v>
          </cell>
          <cell r="D135">
            <v>621</v>
          </cell>
          <cell r="F135" t="str">
            <v>Prueba de carga</v>
          </cell>
          <cell r="G135" t="str">
            <v>Un</v>
          </cell>
          <cell r="H135" t="str">
            <v>Un</v>
          </cell>
        </row>
        <row r="136">
          <cell r="C136">
            <v>622.1</v>
          </cell>
          <cell r="D136">
            <v>622</v>
          </cell>
          <cell r="F136" t="str">
            <v>Tablestacado de madera</v>
          </cell>
          <cell r="G136" t="str">
            <v>m2</v>
          </cell>
          <cell r="H136" t="str">
            <v>m2</v>
          </cell>
        </row>
        <row r="137">
          <cell r="C137">
            <v>622.20000000000005</v>
          </cell>
          <cell r="D137">
            <v>622</v>
          </cell>
          <cell r="F137" t="str">
            <v>Tablestacado metálico</v>
          </cell>
          <cell r="G137" t="str">
            <v>m2</v>
          </cell>
          <cell r="H137" t="str">
            <v>m2</v>
          </cell>
        </row>
        <row r="138">
          <cell r="C138">
            <v>622.29999999999995</v>
          </cell>
          <cell r="D138">
            <v>622</v>
          </cell>
          <cell r="F138" t="str">
            <v>Tablestacado de concreto reforzado</v>
          </cell>
          <cell r="G138" t="str">
            <v>m2</v>
          </cell>
          <cell r="H138" t="str">
            <v>m2</v>
          </cell>
        </row>
        <row r="139">
          <cell r="C139">
            <v>622.4</v>
          </cell>
          <cell r="D139">
            <v>622</v>
          </cell>
          <cell r="F139" t="str">
            <v>Tablestacado de concreto preesforzado</v>
          </cell>
          <cell r="G139" t="str">
            <v>m2</v>
          </cell>
          <cell r="H139" t="str">
            <v>m2</v>
          </cell>
        </row>
        <row r="140">
          <cell r="C140">
            <v>622.5</v>
          </cell>
          <cell r="D140">
            <v>622</v>
          </cell>
          <cell r="F140" t="str">
            <v>Corte del extremo superior del elemento</v>
          </cell>
          <cell r="G140" t="str">
            <v>ml</v>
          </cell>
          <cell r="H140" t="str">
            <v>ml</v>
          </cell>
        </row>
        <row r="141">
          <cell r="C141">
            <v>622.6</v>
          </cell>
          <cell r="D141">
            <v>622</v>
          </cell>
          <cell r="E141" t="str">
            <v>622P</v>
          </cell>
          <cell r="F141" t="str">
            <v>Tablestacado metálico</v>
          </cell>
          <cell r="G141" t="str">
            <v>ml</v>
          </cell>
          <cell r="H141" t="str">
            <v>ml</v>
          </cell>
          <cell r="J141" t="str">
            <v>La unidad de medida es el metro lineal</v>
          </cell>
        </row>
        <row r="142">
          <cell r="C142">
            <v>623.1</v>
          </cell>
          <cell r="E142" t="str">
            <v>623P</v>
          </cell>
          <cell r="F142" t="str">
            <v>Suministro e hincamiento de rieles</v>
          </cell>
          <cell r="G142" t="str">
            <v>ml</v>
          </cell>
          <cell r="H142" t="e">
            <v>#REF!</v>
          </cell>
        </row>
        <row r="143">
          <cell r="C143">
            <v>623.20000000000005</v>
          </cell>
          <cell r="E143" t="str">
            <v>623P</v>
          </cell>
          <cell r="F143" t="str">
            <v>Suministro e instalación de rieles</v>
          </cell>
          <cell r="G143" t="str">
            <v>ml</v>
          </cell>
          <cell r="H143" t="e">
            <v>#REF!</v>
          </cell>
        </row>
        <row r="144">
          <cell r="C144">
            <v>630.1</v>
          </cell>
          <cell r="D144">
            <v>630</v>
          </cell>
          <cell r="F144" t="str">
            <v>Concreto Clase A</v>
          </cell>
          <cell r="G144" t="str">
            <v>m3</v>
          </cell>
          <cell r="H144" t="str">
            <v>m3</v>
          </cell>
          <cell r="J144" t="str">
            <v>5000PSI</v>
          </cell>
        </row>
        <row r="145">
          <cell r="C145">
            <v>630.20000000000005</v>
          </cell>
          <cell r="D145">
            <v>630</v>
          </cell>
          <cell r="F145" t="str">
            <v>Concreto Clase B</v>
          </cell>
          <cell r="G145" t="str">
            <v>m3</v>
          </cell>
          <cell r="H145" t="str">
            <v>m3</v>
          </cell>
          <cell r="J145" t="str">
            <v>4000PSI</v>
          </cell>
        </row>
        <row r="146">
          <cell r="C146">
            <v>630.29999999999995</v>
          </cell>
          <cell r="D146">
            <v>630</v>
          </cell>
          <cell r="F146" t="str">
            <v>Concreto Clase C</v>
          </cell>
          <cell r="G146" t="str">
            <v>m3</v>
          </cell>
          <cell r="H146" t="str">
            <v>m3</v>
          </cell>
          <cell r="J146" t="str">
            <v>3000PSI</v>
          </cell>
        </row>
        <row r="147">
          <cell r="C147">
            <v>630.4</v>
          </cell>
          <cell r="D147">
            <v>630</v>
          </cell>
          <cell r="F147" t="str">
            <v>Concreto Clase D</v>
          </cell>
          <cell r="G147" t="str">
            <v>m3</v>
          </cell>
          <cell r="H147" t="e">
            <v>#REF!</v>
          </cell>
          <cell r="J147" t="str">
            <v>2000PSI</v>
          </cell>
        </row>
        <row r="148">
          <cell r="C148">
            <v>630.5</v>
          </cell>
          <cell r="D148">
            <v>630</v>
          </cell>
          <cell r="F148" t="str">
            <v>Concreto Clase E</v>
          </cell>
          <cell r="G148" t="str">
            <v>m3</v>
          </cell>
          <cell r="H148" t="e">
            <v>#REF!</v>
          </cell>
        </row>
        <row r="149">
          <cell r="C149">
            <v>630.6</v>
          </cell>
          <cell r="D149">
            <v>630</v>
          </cell>
          <cell r="F149" t="str">
            <v>Concreto Simple de 175 Kg/cm2</v>
          </cell>
          <cell r="G149" t="str">
            <v>m3</v>
          </cell>
          <cell r="H149" t="e">
            <v>#REF!</v>
          </cell>
        </row>
        <row r="150">
          <cell r="C150" t="str">
            <v>630P.7</v>
          </cell>
          <cell r="D150">
            <v>630</v>
          </cell>
          <cell r="F150" t="str">
            <v>Concreto ciplopeo de resistencia 211 Kg/cm2</v>
          </cell>
          <cell r="G150" t="str">
            <v>m3</v>
          </cell>
          <cell r="H150" t="e">
            <v>#REF!</v>
          </cell>
        </row>
        <row r="151">
          <cell r="C151">
            <v>630.70000000000005</v>
          </cell>
          <cell r="D151">
            <v>630</v>
          </cell>
          <cell r="F151" t="str">
            <v>Concreto Clase G</v>
          </cell>
          <cell r="G151" t="str">
            <v>m3</v>
          </cell>
          <cell r="H151" t="e">
            <v>#REF!</v>
          </cell>
        </row>
        <row r="152">
          <cell r="C152">
            <v>630.79999999999995</v>
          </cell>
          <cell r="D152">
            <v>630</v>
          </cell>
          <cell r="E152" t="str">
            <v>630P</v>
          </cell>
          <cell r="F152" t="str">
            <v>Concreto Clase A con aditivo</v>
          </cell>
          <cell r="G152" t="str">
            <v>m3</v>
          </cell>
          <cell r="H152" t="str">
            <v>m3</v>
          </cell>
        </row>
        <row r="153">
          <cell r="C153">
            <v>630.9</v>
          </cell>
          <cell r="D153">
            <v>630</v>
          </cell>
          <cell r="E153" t="str">
            <v>630P</v>
          </cell>
          <cell r="F153" t="str">
            <v>Concreto Clase D con aditivo</v>
          </cell>
          <cell r="G153" t="str">
            <v>m3</v>
          </cell>
          <cell r="H153" t="str">
            <v>m3</v>
          </cell>
        </row>
        <row r="154">
          <cell r="C154">
            <v>630.1</v>
          </cell>
          <cell r="D154">
            <v>630</v>
          </cell>
          <cell r="E154" t="str">
            <v>630P-1</v>
          </cell>
          <cell r="F154" t="str">
            <v>Realce de cabezotes de alcantarillas</v>
          </cell>
          <cell r="G154" t="str">
            <v>m3</v>
          </cell>
          <cell r="H154" t="str">
            <v>m3</v>
          </cell>
        </row>
        <row r="155">
          <cell r="C155">
            <v>630.11</v>
          </cell>
          <cell r="D155">
            <v>630</v>
          </cell>
          <cell r="E155" t="str">
            <v>630P-2</v>
          </cell>
          <cell r="F155" t="str">
            <v>Realce de bordillo de cunetas</v>
          </cell>
          <cell r="G155" t="str">
            <v>ml</v>
          </cell>
          <cell r="H155" t="e">
            <v>#REF!</v>
          </cell>
        </row>
        <row r="156">
          <cell r="C156">
            <v>630.12</v>
          </cell>
          <cell r="D156">
            <v>630</v>
          </cell>
          <cell r="E156" t="str">
            <v>630P-3</v>
          </cell>
          <cell r="F156" t="str">
            <v>Concreto Clase G para cimientos</v>
          </cell>
          <cell r="G156" t="str">
            <v>m3</v>
          </cell>
          <cell r="H156" t="str">
            <v>m3</v>
          </cell>
        </row>
        <row r="157">
          <cell r="C157">
            <v>630.13</v>
          </cell>
          <cell r="D157">
            <v>630</v>
          </cell>
          <cell r="E157" t="str">
            <v>630P-3</v>
          </cell>
          <cell r="F157" t="str">
            <v>Concreto Clase G para elevaciones</v>
          </cell>
          <cell r="G157" t="str">
            <v>m3</v>
          </cell>
          <cell r="H157" t="str">
            <v>m3</v>
          </cell>
        </row>
        <row r="158">
          <cell r="C158">
            <v>630.14</v>
          </cell>
          <cell r="D158">
            <v>630</v>
          </cell>
          <cell r="E158" t="str">
            <v>630P-4</v>
          </cell>
          <cell r="F158" t="str">
            <v>Recubrimiento con malla y mortero 1:4, e=5cm</v>
          </cell>
          <cell r="G158" t="str">
            <v>m2</v>
          </cell>
          <cell r="H158" t="str">
            <v>m2</v>
          </cell>
        </row>
        <row r="159">
          <cell r="C159">
            <v>630.15</v>
          </cell>
          <cell r="D159">
            <v>630</v>
          </cell>
          <cell r="E159" t="str">
            <v>630P-5</v>
          </cell>
          <cell r="F159" t="str">
            <v>Recalce de alcantarillas</v>
          </cell>
          <cell r="G159" t="str">
            <v>ml</v>
          </cell>
          <cell r="H159" t="e">
            <v>#REF!</v>
          </cell>
        </row>
        <row r="160">
          <cell r="C160">
            <v>632</v>
          </cell>
          <cell r="D160">
            <v>632</v>
          </cell>
          <cell r="F160" t="str">
            <v>Baranda de concreto</v>
          </cell>
          <cell r="G160" t="str">
            <v>ml</v>
          </cell>
          <cell r="H160" t="str">
            <v>ml</v>
          </cell>
          <cell r="J160" t="str">
            <v>No incluye el acero de refuerzo</v>
          </cell>
        </row>
        <row r="161">
          <cell r="C161">
            <v>632.1</v>
          </cell>
          <cell r="D161">
            <v>632</v>
          </cell>
          <cell r="E161" t="str">
            <v>632P</v>
          </cell>
          <cell r="F161" t="str">
            <v>Baranda metálica tubular</v>
          </cell>
          <cell r="G161" t="str">
            <v>ml</v>
          </cell>
          <cell r="H161" t="str">
            <v>ml</v>
          </cell>
        </row>
        <row r="162">
          <cell r="C162">
            <v>640.1</v>
          </cell>
          <cell r="D162">
            <v>640</v>
          </cell>
          <cell r="F162" t="str">
            <v>Acero de refuerzo Grado 37</v>
          </cell>
          <cell r="G162" t="str">
            <v>Kg</v>
          </cell>
          <cell r="H162" t="str">
            <v>Kg</v>
          </cell>
        </row>
        <row r="163">
          <cell r="C163">
            <v>640.20000000000005</v>
          </cell>
          <cell r="D163">
            <v>640</v>
          </cell>
          <cell r="F163" t="str">
            <v>Acero de refuerzo Grado 40</v>
          </cell>
          <cell r="G163" t="str">
            <v>Kg</v>
          </cell>
          <cell r="H163" t="str">
            <v>Kg</v>
          </cell>
        </row>
        <row r="164">
          <cell r="C164">
            <v>640.29999999999995</v>
          </cell>
          <cell r="D164">
            <v>640</v>
          </cell>
          <cell r="F164" t="str">
            <v>Acero de refuerzo Grado 60</v>
          </cell>
          <cell r="G164" t="str">
            <v>Kg</v>
          </cell>
          <cell r="H164">
            <v>3059</v>
          </cell>
        </row>
        <row r="165">
          <cell r="C165">
            <v>641</v>
          </cell>
          <cell r="D165">
            <v>641</v>
          </cell>
          <cell r="F165" t="str">
            <v>Acero de preesfuerzo</v>
          </cell>
          <cell r="G165" t="str">
            <v>t-m</v>
          </cell>
          <cell r="H165" t="str">
            <v>t-m</v>
          </cell>
        </row>
        <row r="166">
          <cell r="C166">
            <v>642.1</v>
          </cell>
          <cell r="D166">
            <v>642</v>
          </cell>
          <cell r="F166" t="str">
            <v>Apoyo elastomérico</v>
          </cell>
          <cell r="G166" t="str">
            <v>Un</v>
          </cell>
          <cell r="H166" t="str">
            <v>Un</v>
          </cell>
        </row>
        <row r="167">
          <cell r="C167">
            <v>642.20000000000005</v>
          </cell>
          <cell r="D167">
            <v>642</v>
          </cell>
          <cell r="F167" t="str">
            <v>Sello para juntas de puentes</v>
          </cell>
          <cell r="G167" t="str">
            <v>ml</v>
          </cell>
          <cell r="H167" t="e">
            <v>#REF!</v>
          </cell>
        </row>
        <row r="168">
          <cell r="C168">
            <v>643</v>
          </cell>
          <cell r="E168" t="str">
            <v>643P</v>
          </cell>
          <cell r="F168" t="str">
            <v>Suministro e instalación de juntas de dilatación</v>
          </cell>
          <cell r="G168" t="str">
            <v>ml</v>
          </cell>
          <cell r="H168" t="str">
            <v>ml</v>
          </cell>
        </row>
        <row r="169">
          <cell r="C169">
            <v>644</v>
          </cell>
          <cell r="E169" t="str">
            <v>644P</v>
          </cell>
          <cell r="F169" t="str">
            <v>Suministro e instalación de sellos para juntas de puentes</v>
          </cell>
          <cell r="G169" t="str">
            <v>ml</v>
          </cell>
          <cell r="H169" t="e">
            <v>#REF!</v>
          </cell>
        </row>
        <row r="170">
          <cell r="C170">
            <v>650.1</v>
          </cell>
          <cell r="D170">
            <v>650</v>
          </cell>
          <cell r="F170" t="str">
            <v>Diseño y fabricación de estructura metálica</v>
          </cell>
          <cell r="G170" t="str">
            <v>Kg</v>
          </cell>
          <cell r="H170" t="str">
            <v>Kg</v>
          </cell>
        </row>
        <row r="171">
          <cell r="C171">
            <v>650.20000000000005</v>
          </cell>
          <cell r="D171">
            <v>650</v>
          </cell>
          <cell r="F171" t="str">
            <v>Fabricación de la estructura metálica</v>
          </cell>
          <cell r="G171" t="str">
            <v>Kg</v>
          </cell>
          <cell r="H171" t="str">
            <v>Kg</v>
          </cell>
        </row>
        <row r="172">
          <cell r="C172">
            <v>650.29999999999995</v>
          </cell>
          <cell r="D172">
            <v>650</v>
          </cell>
          <cell r="F172" t="str">
            <v>Transporte de estructura metálica</v>
          </cell>
          <cell r="G172" t="str">
            <v>Kg</v>
          </cell>
          <cell r="H172" t="str">
            <v>Kg</v>
          </cell>
        </row>
        <row r="173">
          <cell r="C173">
            <v>650.4</v>
          </cell>
          <cell r="D173">
            <v>650</v>
          </cell>
          <cell r="F173" t="str">
            <v>Montaje y pintura de estructura metálica</v>
          </cell>
          <cell r="G173" t="str">
            <v>Kg</v>
          </cell>
          <cell r="H173" t="str">
            <v>Kg</v>
          </cell>
        </row>
        <row r="174">
          <cell r="C174">
            <v>660.1</v>
          </cell>
          <cell r="D174">
            <v>660</v>
          </cell>
          <cell r="F174" t="str">
            <v>Tubería de concreto simple de diámetro 450 mm</v>
          </cell>
          <cell r="G174" t="str">
            <v>ml</v>
          </cell>
          <cell r="H174" t="str">
            <v>ml</v>
          </cell>
        </row>
        <row r="175">
          <cell r="C175">
            <v>660.2</v>
          </cell>
          <cell r="D175">
            <v>660</v>
          </cell>
          <cell r="F175" t="str">
            <v>Tubería de concreto simple de diámetro 600 mm</v>
          </cell>
          <cell r="G175" t="str">
            <v>ml</v>
          </cell>
          <cell r="H175" t="e">
            <v>#REF!</v>
          </cell>
        </row>
        <row r="176">
          <cell r="C176">
            <v>660.3</v>
          </cell>
          <cell r="D176">
            <v>660</v>
          </cell>
          <cell r="F176" t="str">
            <v>Tubería de concreto simple de diámetro 750 mm</v>
          </cell>
          <cell r="G176" t="str">
            <v>ml</v>
          </cell>
          <cell r="H176" t="str">
            <v>ml</v>
          </cell>
        </row>
        <row r="177">
          <cell r="C177">
            <v>661</v>
          </cell>
          <cell r="D177">
            <v>661</v>
          </cell>
          <cell r="F177" t="str">
            <v>Tubería de concreto reforzado de 900 mm diámetro interior</v>
          </cell>
          <cell r="G177" t="str">
            <v>ml</v>
          </cell>
          <cell r="H177" t="e">
            <v>#REF!</v>
          </cell>
        </row>
        <row r="178">
          <cell r="C178">
            <v>662.1</v>
          </cell>
          <cell r="D178">
            <v>662</v>
          </cell>
          <cell r="F178" t="str">
            <v>Tubería corrugada de acero galvanizado de lámina calibre __ y diámetro __ mm</v>
          </cell>
          <cell r="G178" t="str">
            <v>ml</v>
          </cell>
          <cell r="H178" t="str">
            <v>ml</v>
          </cell>
        </row>
        <row r="179">
          <cell r="C179">
            <v>662.2</v>
          </cell>
          <cell r="D179">
            <v>662</v>
          </cell>
          <cell r="F179" t="str">
            <v>Tubería corrugada de acero con recubrimiento bituminoso de lámina calibre __ y diámetro __ mm</v>
          </cell>
          <cell r="G179" t="str">
            <v>ml</v>
          </cell>
          <cell r="H179" t="str">
            <v>ml</v>
          </cell>
        </row>
        <row r="180">
          <cell r="C180">
            <v>669.1</v>
          </cell>
          <cell r="E180" t="str">
            <v>669P</v>
          </cell>
          <cell r="F180" t="str">
            <v>Andenes de sección 2m de ancho x 0.12 m de espesor</v>
          </cell>
          <cell r="G180" t="str">
            <v>m2</v>
          </cell>
          <cell r="H180" t="str">
            <v>m2</v>
          </cell>
        </row>
        <row r="181">
          <cell r="C181">
            <v>670.1</v>
          </cell>
          <cell r="D181">
            <v>670</v>
          </cell>
          <cell r="F181" t="str">
            <v>Disipadores de energía y sedimentadores en gaviones</v>
          </cell>
          <cell r="G181" t="str">
            <v>m3</v>
          </cell>
          <cell r="H181" t="str">
            <v>m3</v>
          </cell>
        </row>
        <row r="182">
          <cell r="C182">
            <v>670.2</v>
          </cell>
          <cell r="D182">
            <v>670</v>
          </cell>
          <cell r="F182" t="str">
            <v>Disipadores de energía y sedimentadores en concreto ciclópeo</v>
          </cell>
          <cell r="G182" t="str">
            <v>m3</v>
          </cell>
          <cell r="H182" t="str">
            <v>m3</v>
          </cell>
        </row>
        <row r="183">
          <cell r="C183">
            <v>670.3</v>
          </cell>
          <cell r="D183">
            <v>670</v>
          </cell>
          <cell r="F183" t="str">
            <v>Disipadores de energía empotrado en muro</v>
          </cell>
          <cell r="G183" t="str">
            <v>Ml</v>
          </cell>
          <cell r="H183" t="e">
            <v>#REF!</v>
          </cell>
        </row>
        <row r="184">
          <cell r="C184">
            <v>671</v>
          </cell>
          <cell r="D184">
            <v>671</v>
          </cell>
          <cell r="F184" t="str">
            <v>Cunetas revestidas en concreto</v>
          </cell>
          <cell r="G184" t="str">
            <v>m3</v>
          </cell>
          <cell r="H184">
            <v>269566</v>
          </cell>
        </row>
        <row r="185">
          <cell r="C185" t="str">
            <v>671P.1</v>
          </cell>
          <cell r="D185">
            <v>671</v>
          </cell>
          <cell r="E185" t="str">
            <v>671P.1</v>
          </cell>
          <cell r="F185" t="str">
            <v>Cunetas revestidas en concreto</v>
          </cell>
          <cell r="G185" t="str">
            <v>m3</v>
          </cell>
          <cell r="H185" t="e">
            <v>#REF!</v>
          </cell>
        </row>
        <row r="186">
          <cell r="C186">
            <v>672</v>
          </cell>
          <cell r="D186">
            <v>672</v>
          </cell>
          <cell r="F186" t="str">
            <v>Bordillo</v>
          </cell>
          <cell r="G186" t="str">
            <v>ml</v>
          </cell>
          <cell r="H186" t="str">
            <v>ml</v>
          </cell>
        </row>
        <row r="187">
          <cell r="C187">
            <v>673</v>
          </cell>
          <cell r="D187">
            <v>673</v>
          </cell>
          <cell r="F187" t="str">
            <v>Material filtrante</v>
          </cell>
          <cell r="G187" t="str">
            <v>m3</v>
          </cell>
          <cell r="H187" t="e">
            <v>#REF!</v>
          </cell>
        </row>
        <row r="188">
          <cell r="C188">
            <v>673.1</v>
          </cell>
          <cell r="D188">
            <v>673</v>
          </cell>
          <cell r="E188" t="str">
            <v>673P</v>
          </cell>
          <cell r="F188" t="str">
            <v>Dren horizontal 0-10 m</v>
          </cell>
          <cell r="G188" t="str">
            <v>ml</v>
          </cell>
          <cell r="H188" t="str">
            <v>ml</v>
          </cell>
        </row>
        <row r="189">
          <cell r="C189">
            <v>673.2</v>
          </cell>
          <cell r="D189">
            <v>673</v>
          </cell>
          <cell r="E189" t="str">
            <v>673P</v>
          </cell>
          <cell r="F189" t="str">
            <v>Dren horizontal 0-30 m</v>
          </cell>
          <cell r="G189" t="str">
            <v>ml</v>
          </cell>
          <cell r="H189" t="str">
            <v>ml</v>
          </cell>
        </row>
        <row r="190">
          <cell r="C190">
            <v>673.3</v>
          </cell>
          <cell r="D190">
            <v>673</v>
          </cell>
          <cell r="E190" t="str">
            <v>673P-1</v>
          </cell>
          <cell r="F190" t="str">
            <v>Filtros geocompuestos Tipo Geodren o Pack drain</v>
          </cell>
          <cell r="G190" t="str">
            <v>ml</v>
          </cell>
          <cell r="H190" t="str">
            <v>ml</v>
          </cell>
        </row>
        <row r="191">
          <cell r="C191">
            <v>674.1</v>
          </cell>
          <cell r="E191" t="str">
            <v>674P</v>
          </cell>
          <cell r="F191" t="str">
            <v>Nivelación y reconstrucción de pozos de inspección</v>
          </cell>
          <cell r="G191" t="str">
            <v>Un</v>
          </cell>
          <cell r="H191" t="str">
            <v>Un</v>
          </cell>
        </row>
        <row r="192">
          <cell r="C192">
            <v>674.2</v>
          </cell>
          <cell r="E192" t="str">
            <v>674P</v>
          </cell>
          <cell r="F192" t="str">
            <v>Nivelación y reconstrucción de sumideros</v>
          </cell>
          <cell r="G192" t="str">
            <v>Un</v>
          </cell>
          <cell r="H192" t="str">
            <v>Un</v>
          </cell>
        </row>
        <row r="193">
          <cell r="C193">
            <v>674.3</v>
          </cell>
          <cell r="E193" t="str">
            <v>674P</v>
          </cell>
          <cell r="F193" t="str">
            <v>Nivelación y reconstrucción de cajas de válvulas de la E.A.A.B</v>
          </cell>
          <cell r="G193" t="str">
            <v>Un</v>
          </cell>
          <cell r="H193" t="str">
            <v>Un</v>
          </cell>
        </row>
        <row r="194">
          <cell r="C194">
            <v>674.4</v>
          </cell>
          <cell r="E194" t="str">
            <v>674P</v>
          </cell>
          <cell r="F194" t="str">
            <v>Nivelación y reconstrucción de cajas de energía de CODENSA</v>
          </cell>
          <cell r="G194" t="str">
            <v>Un</v>
          </cell>
          <cell r="H194" t="str">
            <v>Un</v>
          </cell>
        </row>
        <row r="195">
          <cell r="C195">
            <v>674.5</v>
          </cell>
          <cell r="E195" t="str">
            <v>674P</v>
          </cell>
          <cell r="F195" t="str">
            <v>Nivelación y reconstrucción de cajas de la ETB</v>
          </cell>
          <cell r="G195" t="str">
            <v>Un</v>
          </cell>
          <cell r="H195" t="str">
            <v>Un</v>
          </cell>
        </row>
        <row r="196">
          <cell r="C196">
            <v>675</v>
          </cell>
          <cell r="E196" t="str">
            <v>675P</v>
          </cell>
          <cell r="F196" t="str">
            <v>Caja de inspección para alumbrado público</v>
          </cell>
          <cell r="G196" t="str">
            <v>Un</v>
          </cell>
          <cell r="H196" t="str">
            <v>Un</v>
          </cell>
        </row>
        <row r="197">
          <cell r="C197">
            <v>678.1</v>
          </cell>
          <cell r="E197" t="str">
            <v>678P</v>
          </cell>
          <cell r="F197" t="str">
            <v>Suministro y colocación de ductos de PVC o similar</v>
          </cell>
          <cell r="G197" t="str">
            <v>ml</v>
          </cell>
          <cell r="H197" t="e">
            <v>#REF!</v>
          </cell>
        </row>
        <row r="198">
          <cell r="C198" t="str">
            <v>678P.1</v>
          </cell>
          <cell r="E198" t="str">
            <v>678P</v>
          </cell>
          <cell r="F198" t="str">
            <v>Suministro e instalación de drenes de PVC de 4" diam.</v>
          </cell>
          <cell r="G198" t="str">
            <v>Un</v>
          </cell>
          <cell r="H198" t="e">
            <v>#REF!</v>
          </cell>
        </row>
        <row r="199">
          <cell r="C199">
            <v>680.1</v>
          </cell>
          <cell r="D199">
            <v>680</v>
          </cell>
          <cell r="F199" t="str">
            <v>Escamas en concreto</v>
          </cell>
          <cell r="G199" t="str">
            <v>m2</v>
          </cell>
          <cell r="H199" t="str">
            <v>m2</v>
          </cell>
        </row>
        <row r="200">
          <cell r="C200">
            <v>680.2</v>
          </cell>
          <cell r="D200">
            <v>680</v>
          </cell>
          <cell r="F200" t="str">
            <v>Armadura galvanizada</v>
          </cell>
          <cell r="G200" t="str">
            <v>ml</v>
          </cell>
          <cell r="H200" t="str">
            <v>ml</v>
          </cell>
        </row>
        <row r="201">
          <cell r="C201">
            <v>680.3</v>
          </cell>
          <cell r="D201">
            <v>680</v>
          </cell>
          <cell r="F201" t="str">
            <v>Relleno granular para tierra armada</v>
          </cell>
          <cell r="G201" t="str">
            <v>m3</v>
          </cell>
          <cell r="H201" t="str">
            <v>m3</v>
          </cell>
        </row>
        <row r="202">
          <cell r="C202">
            <v>681.1</v>
          </cell>
          <cell r="D202">
            <v>681</v>
          </cell>
          <cell r="F202" t="str">
            <v>Gaviones</v>
          </cell>
          <cell r="G202" t="str">
            <v>m3</v>
          </cell>
          <cell r="H202" t="e">
            <v>#REF!</v>
          </cell>
        </row>
        <row r="203">
          <cell r="C203" t="str">
            <v>681.1</v>
          </cell>
          <cell r="D203">
            <v>681</v>
          </cell>
          <cell r="F203" t="str">
            <v>Gaviones incluye transporte especial.</v>
          </cell>
          <cell r="G203" t="str">
            <v>m3</v>
          </cell>
          <cell r="H203" t="e">
            <v>#REF!</v>
          </cell>
        </row>
        <row r="204">
          <cell r="C204">
            <v>682</v>
          </cell>
          <cell r="D204">
            <v>682</v>
          </cell>
          <cell r="F204" t="str">
            <v>Muro de contención de suelo reforzado con Geotextil</v>
          </cell>
          <cell r="G204" t="str">
            <v>m3</v>
          </cell>
          <cell r="H204" t="str">
            <v>m3</v>
          </cell>
          <cell r="J204" t="str">
            <v>No incluye Geotextil ni recubrimiento del muro</v>
          </cell>
        </row>
        <row r="205">
          <cell r="C205">
            <v>683</v>
          </cell>
          <cell r="E205" t="str">
            <v>683P</v>
          </cell>
          <cell r="F205" t="str">
            <v>Bolsacretos en concreto Clase F</v>
          </cell>
          <cell r="G205" t="str">
            <v>m3</v>
          </cell>
          <cell r="H205" t="str">
            <v>m3</v>
          </cell>
        </row>
        <row r="206">
          <cell r="C206">
            <v>683.1</v>
          </cell>
          <cell r="E206" t="str">
            <v>683P-1</v>
          </cell>
          <cell r="F206" t="str">
            <v>Bolsacretos en concreto Clase D</v>
          </cell>
          <cell r="G206" t="str">
            <v>Un</v>
          </cell>
        </row>
        <row r="207">
          <cell r="C207">
            <v>700.1</v>
          </cell>
          <cell r="E207" t="str">
            <v>700P.1</v>
          </cell>
          <cell r="F207" t="str">
            <v>Línea de demarcación acrilica</v>
          </cell>
          <cell r="G207" t="str">
            <v>ml</v>
          </cell>
          <cell r="H207">
            <v>950</v>
          </cell>
        </row>
        <row r="208">
          <cell r="C208">
            <v>700.1</v>
          </cell>
          <cell r="D208">
            <v>700</v>
          </cell>
          <cell r="E208" t="str">
            <v>700P.2</v>
          </cell>
          <cell r="F208" t="str">
            <v>Línea de demarcación termoplastica</v>
          </cell>
          <cell r="G208" t="str">
            <v>ml</v>
          </cell>
          <cell r="H208">
            <v>4060</v>
          </cell>
        </row>
        <row r="209">
          <cell r="C209">
            <v>700.2</v>
          </cell>
          <cell r="D209">
            <v>700</v>
          </cell>
          <cell r="E209" t="str">
            <v>700P.3</v>
          </cell>
          <cell r="F209" t="str">
            <v>Marca vial termoplastica</v>
          </cell>
          <cell r="G209" t="str">
            <v>m2</v>
          </cell>
          <cell r="H209">
            <v>40600</v>
          </cell>
        </row>
        <row r="210">
          <cell r="C210">
            <v>700.2</v>
          </cell>
          <cell r="E210" t="str">
            <v>700P.4</v>
          </cell>
          <cell r="F210" t="str">
            <v>Marca vial acrilica</v>
          </cell>
          <cell r="G210" t="str">
            <v>m2</v>
          </cell>
          <cell r="H210">
            <v>20000</v>
          </cell>
        </row>
        <row r="211">
          <cell r="C211">
            <v>700.3</v>
          </cell>
          <cell r="D211">
            <v>700</v>
          </cell>
          <cell r="E211" t="str">
            <v>700P</v>
          </cell>
          <cell r="F211" t="str">
            <v>Línea de demarcación sobre concreto rígido</v>
          </cell>
          <cell r="G211" t="str">
            <v>ml</v>
          </cell>
          <cell r="H211" t="str">
            <v>ml</v>
          </cell>
        </row>
        <row r="212">
          <cell r="C212">
            <v>701</v>
          </cell>
          <cell r="D212">
            <v>701</v>
          </cell>
          <cell r="F212" t="str">
            <v>Tacha reflectiva</v>
          </cell>
          <cell r="G212" t="str">
            <v>Un</v>
          </cell>
          <cell r="H212">
            <v>6500</v>
          </cell>
        </row>
        <row r="213">
          <cell r="C213">
            <v>702</v>
          </cell>
          <cell r="D213">
            <v>702</v>
          </cell>
          <cell r="F213" t="str">
            <v>Estoperoles</v>
          </cell>
          <cell r="G213" t="str">
            <v>Un</v>
          </cell>
          <cell r="H213">
            <v>7962</v>
          </cell>
        </row>
        <row r="214">
          <cell r="C214">
            <v>710.1</v>
          </cell>
          <cell r="D214">
            <v>710</v>
          </cell>
          <cell r="F214" t="str">
            <v>Señal de tránsito grupo I</v>
          </cell>
          <cell r="G214" t="str">
            <v>Un</v>
          </cell>
          <cell r="H214">
            <v>180000</v>
          </cell>
        </row>
        <row r="215">
          <cell r="C215">
            <v>710.2</v>
          </cell>
          <cell r="D215">
            <v>710</v>
          </cell>
          <cell r="F215" t="str">
            <v>Señal de tránsito grupo II</v>
          </cell>
          <cell r="G215" t="str">
            <v>Un</v>
          </cell>
          <cell r="H215">
            <v>360000</v>
          </cell>
        </row>
        <row r="216">
          <cell r="C216">
            <v>710.3</v>
          </cell>
          <cell r="D216">
            <v>710</v>
          </cell>
          <cell r="F216" t="str">
            <v>Señal de tránsito grupo III</v>
          </cell>
          <cell r="G216" t="str">
            <v>Un</v>
          </cell>
          <cell r="H216" t="str">
            <v>Un</v>
          </cell>
        </row>
        <row r="217">
          <cell r="C217">
            <v>710.4</v>
          </cell>
          <cell r="D217">
            <v>710</v>
          </cell>
          <cell r="F217" t="str">
            <v>Señal de tránsito grupo IV</v>
          </cell>
          <cell r="G217" t="str">
            <v>Un</v>
          </cell>
          <cell r="H217" t="str">
            <v>Un</v>
          </cell>
        </row>
        <row r="218">
          <cell r="C218">
            <v>710.5</v>
          </cell>
          <cell r="D218">
            <v>710</v>
          </cell>
          <cell r="F218" t="str">
            <v>Señal de tránsito grupo V</v>
          </cell>
          <cell r="G218" t="str">
            <v>m2</v>
          </cell>
          <cell r="H218">
            <v>135000</v>
          </cell>
        </row>
        <row r="219">
          <cell r="C219">
            <v>710.6</v>
          </cell>
          <cell r="D219">
            <v>710</v>
          </cell>
          <cell r="E219" t="str">
            <v>710P</v>
          </cell>
          <cell r="F219" t="str">
            <v>Suministro e instalación de pasavías</v>
          </cell>
          <cell r="G219" t="str">
            <v>Un</v>
          </cell>
          <cell r="H219">
            <v>6000000</v>
          </cell>
        </row>
        <row r="220">
          <cell r="C220">
            <v>720</v>
          </cell>
          <cell r="D220">
            <v>720</v>
          </cell>
          <cell r="F220" t="str">
            <v>Poste de kilometraje</v>
          </cell>
          <cell r="G220" t="str">
            <v>Un</v>
          </cell>
          <cell r="H220" t="e">
            <v>#REF!</v>
          </cell>
        </row>
        <row r="221">
          <cell r="C221" t="str">
            <v>720P.1</v>
          </cell>
          <cell r="F221" t="str">
            <v>Mantenimiento postes de kilometraje</v>
          </cell>
          <cell r="G221" t="str">
            <v>Un</v>
          </cell>
          <cell r="H221" t="e">
            <v>#REF!</v>
          </cell>
        </row>
        <row r="222">
          <cell r="C222">
            <v>730.1</v>
          </cell>
          <cell r="D222">
            <v>730</v>
          </cell>
          <cell r="F222" t="str">
            <v>Defensa metálica</v>
          </cell>
          <cell r="G222" t="str">
            <v>ml</v>
          </cell>
          <cell r="H222" t="e">
            <v>#REF!</v>
          </cell>
        </row>
        <row r="223">
          <cell r="C223">
            <v>730.2</v>
          </cell>
          <cell r="D223">
            <v>730</v>
          </cell>
          <cell r="F223" t="str">
            <v>Sección final</v>
          </cell>
          <cell r="G223" t="str">
            <v>Un</v>
          </cell>
          <cell r="H223" t="e">
            <v>#REF!</v>
          </cell>
        </row>
        <row r="224">
          <cell r="C224">
            <v>730.3</v>
          </cell>
          <cell r="D224">
            <v>730</v>
          </cell>
          <cell r="F224" t="str">
            <v>Sección de tope</v>
          </cell>
          <cell r="G224" t="str">
            <v>Un</v>
          </cell>
          <cell r="H224" t="str">
            <v>Un</v>
          </cell>
        </row>
        <row r="225">
          <cell r="C225">
            <v>731</v>
          </cell>
          <cell r="E225" t="str">
            <v>731P</v>
          </cell>
          <cell r="F225" t="str">
            <v>Amortiguadores para defensa metálica</v>
          </cell>
          <cell r="G225" t="str">
            <v>Un</v>
          </cell>
          <cell r="H225">
            <v>3768</v>
          </cell>
        </row>
        <row r="226">
          <cell r="C226">
            <v>740</v>
          </cell>
          <cell r="D226">
            <v>740</v>
          </cell>
          <cell r="F226" t="str">
            <v>Captafaros</v>
          </cell>
          <cell r="G226" t="str">
            <v>Un</v>
          </cell>
          <cell r="H226" t="e">
            <v>#REF!</v>
          </cell>
        </row>
        <row r="227">
          <cell r="C227">
            <v>741</v>
          </cell>
          <cell r="E227" t="str">
            <v>741P</v>
          </cell>
          <cell r="F227" t="str">
            <v>Pintura de muros</v>
          </cell>
          <cell r="G227" t="str">
            <v>m2</v>
          </cell>
          <cell r="H227" t="e">
            <v>#REF!</v>
          </cell>
        </row>
        <row r="228">
          <cell r="C228">
            <v>741.1</v>
          </cell>
          <cell r="E228" t="str">
            <v>741P-1</v>
          </cell>
          <cell r="F228" t="str">
            <v>Pintura de muros</v>
          </cell>
          <cell r="G228" t="str">
            <v>m2</v>
          </cell>
          <cell r="H228" t="str">
            <v>m2</v>
          </cell>
        </row>
        <row r="229">
          <cell r="C229">
            <v>750</v>
          </cell>
          <cell r="E229" t="str">
            <v>750P</v>
          </cell>
          <cell r="F229" t="str">
            <v>Bandas sonoras reductoras de velocidad</v>
          </cell>
          <cell r="G229" t="str">
            <v>m2</v>
          </cell>
          <cell r="H229">
            <v>69121</v>
          </cell>
        </row>
        <row r="230">
          <cell r="C230">
            <v>800.1</v>
          </cell>
          <cell r="D230">
            <v>800</v>
          </cell>
          <cell r="F230" t="str">
            <v>Cerca de alambre de púas con postes de madera</v>
          </cell>
          <cell r="G230" t="str">
            <v>ml</v>
          </cell>
          <cell r="H230" t="str">
            <v>ml</v>
          </cell>
        </row>
        <row r="231">
          <cell r="C231">
            <v>800.2</v>
          </cell>
          <cell r="D231">
            <v>800</v>
          </cell>
          <cell r="F231" t="str">
            <v>Cerca de alambre de púas con postes de concreto</v>
          </cell>
          <cell r="G231" t="str">
            <v>ml</v>
          </cell>
          <cell r="H231" t="str">
            <v>ml</v>
          </cell>
        </row>
        <row r="232">
          <cell r="C232">
            <v>800.3</v>
          </cell>
          <cell r="D232">
            <v>800</v>
          </cell>
          <cell r="F232" t="str">
            <v>Cerca de malla con postes de madera</v>
          </cell>
          <cell r="G232" t="str">
            <v>ml</v>
          </cell>
          <cell r="H232" t="str">
            <v>ml</v>
          </cell>
        </row>
        <row r="233">
          <cell r="C233">
            <v>800.4</v>
          </cell>
          <cell r="D233">
            <v>800</v>
          </cell>
          <cell r="F233" t="str">
            <v>Cerca de malla con postes de concreto</v>
          </cell>
          <cell r="G233" t="str">
            <v>ml</v>
          </cell>
          <cell r="H233" t="str">
            <v>ml</v>
          </cell>
        </row>
        <row r="234">
          <cell r="C234">
            <v>810.1</v>
          </cell>
          <cell r="D234">
            <v>810</v>
          </cell>
          <cell r="F234" t="str">
            <v>Empradización de taludes con bloques de césped</v>
          </cell>
          <cell r="G234" t="str">
            <v>m2</v>
          </cell>
          <cell r="H234" t="e">
            <v>#REF!</v>
          </cell>
          <cell r="J234" t="str">
            <v>No incluye transporte de materiales</v>
          </cell>
        </row>
        <row r="235">
          <cell r="C235">
            <v>810.2</v>
          </cell>
          <cell r="D235">
            <v>810</v>
          </cell>
          <cell r="F235" t="str">
            <v>Empradización de taludes con tierra orgánica y semillas</v>
          </cell>
          <cell r="G235" t="str">
            <v>m2</v>
          </cell>
          <cell r="H235">
            <v>6600</v>
          </cell>
          <cell r="J235" t="str">
            <v>No incluye transporte de materiales</v>
          </cell>
        </row>
        <row r="236">
          <cell r="C236">
            <v>810.3</v>
          </cell>
          <cell r="D236">
            <v>810</v>
          </cell>
          <cell r="E236" t="str">
            <v>810P</v>
          </cell>
          <cell r="F236" t="str">
            <v>Empradización de taludes con bloques de césped</v>
          </cell>
          <cell r="G236" t="str">
            <v>m2</v>
          </cell>
          <cell r="H236" t="str">
            <v>m2</v>
          </cell>
          <cell r="J236" t="str">
            <v>Incluye transporte de materiales</v>
          </cell>
        </row>
        <row r="237">
          <cell r="C237">
            <v>810.4</v>
          </cell>
          <cell r="D237">
            <v>810</v>
          </cell>
          <cell r="E237" t="str">
            <v>810P</v>
          </cell>
          <cell r="F237" t="str">
            <v>Empradización de taludes con tierra orgánica y semillas</v>
          </cell>
          <cell r="G237" t="str">
            <v>m2</v>
          </cell>
          <cell r="H237" t="str">
            <v>m2</v>
          </cell>
          <cell r="J237" t="str">
            <v>Incluye transporte de materiales</v>
          </cell>
        </row>
        <row r="238">
          <cell r="C238">
            <v>810.5</v>
          </cell>
          <cell r="D238">
            <v>810</v>
          </cell>
          <cell r="F238" t="str">
            <v>Revegetalizacion de taludes con vetivert</v>
          </cell>
          <cell r="G238" t="str">
            <v>m2</v>
          </cell>
          <cell r="H238">
            <v>5600</v>
          </cell>
        </row>
        <row r="239">
          <cell r="C239">
            <v>820.1</v>
          </cell>
          <cell r="D239">
            <v>820</v>
          </cell>
          <cell r="F239" t="str">
            <v>Geotextil</v>
          </cell>
          <cell r="G239" t="str">
            <v>m2</v>
          </cell>
          <cell r="H239" t="e">
            <v>#REF!</v>
          </cell>
        </row>
        <row r="240">
          <cell r="C240">
            <v>820.2</v>
          </cell>
          <cell r="D240">
            <v>820</v>
          </cell>
          <cell r="F240" t="str">
            <v>Geotextil para refuerzo del pavimento</v>
          </cell>
          <cell r="G240" t="str">
            <v>m2</v>
          </cell>
          <cell r="H240" t="str">
            <v>m2</v>
          </cell>
        </row>
        <row r="241">
          <cell r="C241">
            <v>830</v>
          </cell>
          <cell r="E241" t="str">
            <v>830P</v>
          </cell>
          <cell r="F241" t="str">
            <v>Limpieza de bermas, incluye cargue y retiro del material sobrante</v>
          </cell>
          <cell r="G241" t="str">
            <v>m2</v>
          </cell>
          <cell r="H241" t="str">
            <v>m2</v>
          </cell>
        </row>
        <row r="242">
          <cell r="C242" t="str">
            <v>830P.1</v>
          </cell>
          <cell r="D242">
            <v>830</v>
          </cell>
          <cell r="E242" t="str">
            <v>830P.1</v>
          </cell>
          <cell r="F242" t="str">
            <v>Limpieza de cajon, incluye cargue y retiro del material.</v>
          </cell>
          <cell r="G242" t="str">
            <v>m3</v>
          </cell>
          <cell r="H242" t="e">
            <v>#REF!</v>
          </cell>
        </row>
        <row r="243">
          <cell r="C243">
            <v>900.1</v>
          </cell>
          <cell r="D243">
            <v>900</v>
          </cell>
          <cell r="F243" t="str">
            <v>Transporte de materiales provenientes de excavación de la explanación, canales y préstamos, entre 100m y 1000m</v>
          </cell>
          <cell r="G243" t="str">
            <v>m³-E</v>
          </cell>
          <cell r="H243" t="str">
            <v>m³-E</v>
          </cell>
        </row>
        <row r="244">
          <cell r="C244">
            <v>900.2</v>
          </cell>
          <cell r="D244">
            <v>900</v>
          </cell>
          <cell r="F244" t="str">
            <v>Transporte de materiales provenientes de la excavación de la explanación, canales y préstamos para distancias mayores de 1000m</v>
          </cell>
          <cell r="G244" t="str">
            <v>m³-km</v>
          </cell>
          <cell r="H244" t="str">
            <v>m³-km</v>
          </cell>
        </row>
        <row r="245">
          <cell r="C245">
            <v>900.3</v>
          </cell>
          <cell r="D245">
            <v>900</v>
          </cell>
          <cell r="F245" t="str">
            <v>Transporte de materiales provenientes de derrumbes</v>
          </cell>
          <cell r="G245" t="str">
            <v>m³-km</v>
          </cell>
          <cell r="H245" t="str">
            <v>m³-km</v>
          </cell>
        </row>
        <row r="246">
          <cell r="C246">
            <v>1000.1</v>
          </cell>
          <cell r="E246" t="str">
            <v>1000P</v>
          </cell>
          <cell r="F246" t="str">
            <v>Retroexcavadora sobre orugas de capacidad mínima 1.5 yardas cúbicas</v>
          </cell>
          <cell r="G246" t="str">
            <v>H-maq</v>
          </cell>
          <cell r="H246" t="str">
            <v>H-maq</v>
          </cell>
        </row>
        <row r="247">
          <cell r="C247">
            <v>1000.2</v>
          </cell>
          <cell r="E247" t="str">
            <v>1000P.2</v>
          </cell>
          <cell r="F247" t="str">
            <v>Desmonte programado de rocas y material de derrumbe</v>
          </cell>
          <cell r="G247" t="str">
            <v>m3</v>
          </cell>
          <cell r="H247" t="e">
            <v>#REF!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rias"/>
      <sheetName val="Presupueto Planeacion"/>
      <sheetName val="NUEVO"/>
      <sheetName val="Presupuesto ICCU"/>
      <sheetName val="precios"/>
      <sheetName val="Hoja1"/>
    </sheetNames>
    <sheetDataSet>
      <sheetData sheetId="0">
        <row r="37">
          <cell r="C37">
            <v>4.2</v>
          </cell>
        </row>
        <row r="38">
          <cell r="C38">
            <v>3</v>
          </cell>
        </row>
        <row r="46">
          <cell r="C46">
            <v>3</v>
          </cell>
        </row>
        <row r="54">
          <cell r="D54">
            <v>117.14999999999999</v>
          </cell>
        </row>
        <row r="70">
          <cell r="J70">
            <v>492.03</v>
          </cell>
        </row>
        <row r="73">
          <cell r="J73">
            <v>73.8</v>
          </cell>
        </row>
        <row r="78">
          <cell r="J78">
            <v>9.4700000000000006</v>
          </cell>
        </row>
        <row r="83">
          <cell r="J83">
            <v>34.979999999999997</v>
          </cell>
        </row>
        <row r="87">
          <cell r="J87">
            <v>19.489999999999998</v>
          </cell>
        </row>
        <row r="97">
          <cell r="J97">
            <v>21.09</v>
          </cell>
        </row>
        <row r="122">
          <cell r="J122">
            <v>3299.05</v>
          </cell>
        </row>
        <row r="126">
          <cell r="J126">
            <v>0</v>
          </cell>
        </row>
        <row r="128">
          <cell r="J128">
            <v>0</v>
          </cell>
        </row>
      </sheetData>
      <sheetData sheetId="1">
        <row r="28">
          <cell r="N28">
            <v>0.33</v>
          </cell>
        </row>
        <row r="40">
          <cell r="A40" t="str">
            <v>NOMBRE Y CARGO DEL FUNCIONARIO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DE CONTENIDO"/>
      <sheetName val="GENERALIDADES"/>
      <sheetName val="CUMPLIMIENTO"/>
      <sheetName val="EST.RED"/>
      <sheetName val="SEMAFORO"/>
      <sheetName val="Comp. TORTAS "/>
      <sheetName val="CRITE. TECN."/>
      <sheetName val="MAPA EST RED"/>
      <sheetName val="NECESIDAD VIA"/>
      <sheetName val="Necesidades cr."/>
      <sheetName val="CANTID.Y COSTOS NEC."/>
      <sheetName val="SITIOS CRITICOS"/>
      <sheetName val="EMERG."/>
      <sheetName val="PUENTES"/>
      <sheetName val="PRIOR-PTES"/>
      <sheetName val="PONTONES"/>
      <sheetName val="señal v"/>
      <sheetName val="señal H"/>
      <sheetName val="Accidentalidad"/>
      <sheetName val="Mapa- Acci."/>
      <sheetName val="DEFENSA VIAS"/>
      <sheetName val="SEGUIMIENTO"/>
      <sheetName val="CUANTI AMV"/>
      <sheetName val="CUALI AMV"/>
      <sheetName val="CUANTI MICRO"/>
      <sheetName val="CUALI MICRO"/>
      <sheetName val="COMENTAR.GLES"/>
      <sheetName val="RES.FOTO."/>
      <sheetName val="DATOS"/>
      <sheetName val="INFORME SEMANAL"/>
      <sheetName val="AVANCE SEMANAL"/>
      <sheetName val="CLIMA mes"/>
      <sheetName val="REG FOTO"/>
      <sheetName val="SISOMA"/>
    </sheetNames>
    <sheetDataSet>
      <sheetData sheetId="0"/>
      <sheetData sheetId="1"/>
      <sheetData sheetId="2">
        <row r="5">
          <cell r="C5" t="str">
            <v>INGEVIALESV E.U.</v>
          </cell>
          <cell r="M5" t="str">
            <v>TRIMESTRE: DICIEMBRE DE 2005 - FEBRERO DE 2006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5">
          <cell r="C5" t="str">
            <v>OBR-002</v>
          </cell>
        </row>
      </sheetData>
      <sheetData sheetId="29"/>
      <sheetData sheetId="30"/>
      <sheetData sheetId="31"/>
      <sheetData sheetId="32"/>
      <sheetData sheetId="3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idades"/>
      <sheetName val="Evaluac. Rmendtos"/>
      <sheetName val="INDICMICROEMP"/>
      <sheetName val="PUENTES"/>
      <sheetName val="CONTRATEJEC."/>
      <sheetName val="INF. EMERGENCIAS"/>
      <sheetName val="NECESID. VIA"/>
      <sheetName val="CALC. CANTIDADES"/>
      <sheetName val="CUADRO SEGUIMIENTO"/>
      <sheetName val="ACCIDENTALIDAD"/>
      <sheetName val="ESTADO GENERAL"/>
      <sheetName val="TORTAS VIAS"/>
      <sheetName val="COMENTARIOS"/>
      <sheetName val="ANEXO FOTOGR."/>
    </sheetNames>
    <sheetDataSet>
      <sheetData sheetId="0" refreshError="1"/>
      <sheetData sheetId="1" refreshError="1"/>
      <sheetData sheetId="2" refreshError="1">
        <row r="20">
          <cell r="A20" t="str">
            <v>ADMINISTRADOR VIAL: ARMANDO SANCHEZ SANCHEZ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ITEMS"/>
      <sheetName val="precios-básicos2002"/>
      <sheetName val="UNITARIO"/>
      <sheetName val="Hoja3"/>
      <sheetName val="RESUMEN"/>
      <sheetName val="lecho rio"/>
      <sheetName val="ESTADO RED"/>
      <sheetName val="lecho_rio3"/>
      <sheetName val="ESTADO_RED3"/>
      <sheetName val="lecho_rio"/>
      <sheetName val="ESTADO_RED"/>
      <sheetName val="lecho_rio2"/>
      <sheetName val="ESTADO_RED2"/>
      <sheetName val="lecho_rio1"/>
      <sheetName val="ESTADO_RED1"/>
      <sheetName val="lecho_rio4"/>
      <sheetName val="ESTADO_RED4"/>
      <sheetName val="lecho_rio5"/>
      <sheetName val="ESTADO_RED5"/>
      <sheetName val="lecho_rio6"/>
      <sheetName val="ESTADO_RED6"/>
    </sheetNames>
    <sheetDataSet>
      <sheetData sheetId="0" refreshError="1">
        <row r="9">
          <cell r="A9" t="str">
            <v>Zipaquirá - Ubaté, Briceño - Chocontá, Briceño - "T" de Nemocón, Sisga - Brisas, Chocontá - Guateque</v>
          </cell>
        </row>
        <row r="16">
          <cell r="B16">
            <v>0.18</v>
          </cell>
        </row>
      </sheetData>
      <sheetData sheetId="1" refreshError="1"/>
      <sheetData sheetId="2" refreshError="1">
        <row r="12">
          <cell r="C12" t="str">
            <v>Andamio tubular</v>
          </cell>
        </row>
        <row r="13">
          <cell r="C13" t="str">
            <v>Buldozer Tipo D-4 o equivalente</v>
          </cell>
        </row>
        <row r="14">
          <cell r="C14" t="str">
            <v>Buldozer Tipo D-6 o equivalente</v>
          </cell>
        </row>
        <row r="15">
          <cell r="C15" t="str">
            <v>Buldozer Tipo D-7 o equivalente</v>
          </cell>
        </row>
        <row r="16">
          <cell r="C16" t="str">
            <v>Camabaja</v>
          </cell>
        </row>
        <row r="17">
          <cell r="C17" t="str">
            <v>Camioneta tipo 300</v>
          </cell>
        </row>
        <row r="18">
          <cell r="C18" t="str">
            <v>Campero</v>
          </cell>
        </row>
        <row r="19">
          <cell r="C19" t="str">
            <v>Cargador tipo CAT 910 o equivalente</v>
          </cell>
        </row>
        <row r="20">
          <cell r="C20" t="str">
            <v>Cargador tipo CAT 920 o equivalente</v>
          </cell>
        </row>
        <row r="21">
          <cell r="C21" t="str">
            <v>Cargador tipo CAT 930 o equivalente</v>
          </cell>
        </row>
        <row r="22">
          <cell r="C22" t="str">
            <v>Cargador tipo CAT 950 o equivalente</v>
          </cell>
        </row>
        <row r="23">
          <cell r="C23" t="str">
            <v>Carrotanque de agua (1000 galones)</v>
          </cell>
        </row>
        <row r="24">
          <cell r="C24" t="str">
            <v>Compactador vibratorio autopropulsado Tipo Dyn-CA-15</v>
          </cell>
        </row>
        <row r="25">
          <cell r="C25" t="str">
            <v>Cilindro compactador tipo triciclo</v>
          </cell>
        </row>
        <row r="26">
          <cell r="C26" t="str">
            <v>Compactador manual vibratorio (rana)</v>
          </cell>
        </row>
        <row r="27">
          <cell r="C27" t="str">
            <v>Compresor (125 pies3) con martillos</v>
          </cell>
        </row>
        <row r="28">
          <cell r="C28" t="str">
            <v>Camión doble troque</v>
          </cell>
        </row>
        <row r="29">
          <cell r="C29" t="str">
            <v>Equipo de sand blasting (chorro de arena)</v>
          </cell>
        </row>
        <row r="30">
          <cell r="C30" t="str">
            <v>Equipo de oxycorte (acetileno)</v>
          </cell>
        </row>
        <row r="31">
          <cell r="C31" t="str">
            <v>Equipo de perforación</v>
          </cell>
        </row>
        <row r="32">
          <cell r="C32" t="str">
            <v>Equipo de topografía (tránsito y nivel)</v>
          </cell>
        </row>
        <row r="33">
          <cell r="C33" t="str">
            <v>Equipo para pintura</v>
          </cell>
        </row>
        <row r="34">
          <cell r="C34" t="str">
            <v>Escoba mecánica (Barredora)</v>
          </cell>
        </row>
        <row r="35">
          <cell r="C35" t="str">
            <v>Esparcidor de gravilla</v>
          </cell>
        </row>
        <row r="36">
          <cell r="C36" t="str">
            <v>Fresadora para pavimento</v>
          </cell>
        </row>
        <row r="37">
          <cell r="C37" t="str">
            <v>Guadaña mecánica</v>
          </cell>
        </row>
        <row r="38">
          <cell r="C38" t="str">
            <v>Irrigador de asfalto (1000 galones)</v>
          </cell>
        </row>
        <row r="39">
          <cell r="C39" t="str">
            <v>Mezcladora de concreto (1 bulto)</v>
          </cell>
        </row>
        <row r="40">
          <cell r="C40" t="str">
            <v>Motobomba de 3"</v>
          </cell>
        </row>
        <row r="41">
          <cell r="C41" t="str">
            <v>Motobomba de 4"</v>
          </cell>
        </row>
        <row r="42">
          <cell r="C42" t="str">
            <v>Motoniveladora Tipo CAT 120 o equivalente</v>
          </cell>
        </row>
        <row r="43">
          <cell r="C43" t="str">
            <v>Retroexcavadora sobre llanta Tipo JD 410 o equivalente</v>
          </cell>
        </row>
        <row r="44">
          <cell r="C44" t="str">
            <v>Retroexcavadora sobre oruga Tipo JD 690 o equivalente</v>
          </cell>
        </row>
        <row r="45">
          <cell r="C45" t="str">
            <v>Terminadora de asfalto (Finisher)</v>
          </cell>
        </row>
        <row r="46">
          <cell r="C46" t="str">
            <v>Trituradora</v>
          </cell>
        </row>
        <row r="47">
          <cell r="C47" t="str">
            <v>Vehículo delineador</v>
          </cell>
        </row>
        <row r="48">
          <cell r="C48" t="str">
            <v>Vibrador de concreto</v>
          </cell>
        </row>
        <row r="49">
          <cell r="C49" t="str">
            <v>Volqueta de 6 m3</v>
          </cell>
        </row>
        <row r="50">
          <cell r="C50" t="str">
            <v>Motosierra</v>
          </cell>
        </row>
        <row r="51">
          <cell r="C51" t="str">
            <v>Compactador neumático</v>
          </cell>
        </row>
        <row r="52">
          <cell r="C52" t="str">
            <v>Pavimentadora deslizante (para conctreto hidraúlico))</v>
          </cell>
        </row>
        <row r="53">
          <cell r="C53" t="str">
            <v>Cortadora (para pavimento)</v>
          </cell>
        </row>
        <row r="54">
          <cell r="C54" t="str">
            <v>Herramienta menor ( 5% de mano de obra )</v>
          </cell>
        </row>
        <row r="55">
          <cell r="C55" t="str">
            <v>Herramienta menor ( 10% de mano de obra )</v>
          </cell>
        </row>
        <row r="56">
          <cell r="C56" t="str">
            <v>Herramienta menor ( 15% de mano de obra 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ARRETERAS"/>
      <sheetName val="TABLA DE CONTENIDO"/>
      <sheetName val="GENERALIDADES "/>
      <sheetName val="CUMPLIMIENTO % "/>
      <sheetName val="CUMPLIMIENTO %  (2)"/>
      <sheetName val="ESTADO RED"/>
      <sheetName val="SEMAFORO 45A-04"/>
      <sheetName val="SEMAFORO 55CN-01"/>
      <sheetName val="SEMAFORO 55CN-03"/>
      <sheetName val="SEMAFORO 56-07"/>
      <sheetName val="TORTA EST. VIAS "/>
      <sheetName val="EST. VIAS"/>
      <sheetName val="MAPA EST RED"/>
      <sheetName val="NECESIDAD VIA"/>
      <sheetName val="Necesidades cr."/>
      <sheetName val="SITIOS CRITICOS"/>
      <sheetName val="CANT OBRA C-G"/>
      <sheetName val="CANT OBRA B-T"/>
      <sheetName val="CANT OBRA S-B"/>
      <sheetName val="INF. EMERGENCIAS"/>
      <sheetName val="PUENTES"/>
      <sheetName val="NEC PTES"/>
      <sheetName val="PONTONES"/>
      <sheetName val="NEC. PONTONES"/>
      <sheetName val="señal v"/>
      <sheetName val="señal H"/>
      <sheetName val="ACCIDENTALIDAD NOV"/>
      <sheetName val="ACCIDENT."/>
      <sheetName val="DEFENSA VIAS"/>
      <sheetName val="ZONAS RETIRO"/>
      <sheetName val="SEGUIMIENTO"/>
      <sheetName val="CUANTI AMV"/>
      <sheetName val="CUALI AMV"/>
      <sheetName val="CUANTI MICRO"/>
      <sheetName val="CUALI MICRO"/>
      <sheetName val="CALIDAD"/>
      <sheetName val="PRENSA"/>
      <sheetName val="COMENTARIOS"/>
      <sheetName val="CUMPLIMIENTO"/>
      <sheetName val="BASES"/>
      <sheetName val="1"/>
      <sheetName val="TOTAL"/>
      <sheetName val="TABLA_DE_CONTENIDO3"/>
      <sheetName val="GENERALIDADES_3"/>
      <sheetName val="CUMPLIMIENTO_%_3"/>
      <sheetName val="CUMPLIMIENTO_%__(2)3"/>
      <sheetName val="ESTADO_RED3"/>
      <sheetName val="SEMAFORO_45A-043"/>
      <sheetName val="SEMAFORO_55CN-013"/>
      <sheetName val="SEMAFORO_55CN-033"/>
      <sheetName val="SEMAFORO_56-073"/>
      <sheetName val="TORTA_EST__VIAS_3"/>
      <sheetName val="EST__VIAS3"/>
      <sheetName val="MAPA_EST_RED3"/>
      <sheetName val="NECESIDAD_VIA3"/>
      <sheetName val="Necesidades_cr_3"/>
      <sheetName val="SITIOS_CRITICOS3"/>
      <sheetName val="CANT_OBRA_C-G3"/>
      <sheetName val="CANT_OBRA_B-T3"/>
      <sheetName val="CANT_OBRA_S-B3"/>
      <sheetName val="INF__EMERGENCIAS3"/>
      <sheetName val="NEC_PTES3"/>
      <sheetName val="NEC__PONTONES3"/>
      <sheetName val="señal_v3"/>
      <sheetName val="señal_H3"/>
      <sheetName val="ACCIDENTALIDAD_NOV3"/>
      <sheetName val="ACCIDENT_3"/>
      <sheetName val="DEFENSA_VIAS3"/>
      <sheetName val="ZONAS_RETIRO3"/>
      <sheetName val="CUANTI_AMV3"/>
      <sheetName val="CUALI_AMV3"/>
      <sheetName val="CUANTI_MICRO3"/>
      <sheetName val="CUALI_MICRO3"/>
      <sheetName val="TABLA_DE_CONTENIDO"/>
      <sheetName val="GENERALIDADES_"/>
      <sheetName val="CUMPLIMIENTO_%_"/>
      <sheetName val="CUMPLIMIENTO_%__(2)"/>
      <sheetName val="ESTADO_RED"/>
      <sheetName val="SEMAFORO_45A-04"/>
      <sheetName val="SEMAFORO_55CN-01"/>
      <sheetName val="SEMAFORO_55CN-03"/>
      <sheetName val="SEMAFORO_56-07"/>
      <sheetName val="TORTA_EST__VIAS_"/>
      <sheetName val="EST__VIAS"/>
      <sheetName val="MAPA_EST_RED"/>
      <sheetName val="NECESIDAD_VIA"/>
      <sheetName val="Necesidades_cr_"/>
      <sheetName val="SITIOS_CRITICOS"/>
      <sheetName val="CANT_OBRA_C-G"/>
      <sheetName val="CANT_OBRA_B-T"/>
      <sheetName val="CANT_OBRA_S-B"/>
      <sheetName val="INF__EMERGENCIAS"/>
      <sheetName val="NEC_PTES"/>
      <sheetName val="NEC__PONTONES"/>
      <sheetName val="señal_v"/>
      <sheetName val="señal_H"/>
      <sheetName val="ACCIDENTALIDAD_NOV"/>
      <sheetName val="ACCIDENT_"/>
      <sheetName val="DEFENSA_VIAS"/>
      <sheetName val="ZONAS_RETIRO"/>
      <sheetName val="CUANTI_AMV"/>
      <sheetName val="CUALI_AMV"/>
      <sheetName val="CUANTI_MICRO"/>
      <sheetName val="CUALI_MICRO"/>
      <sheetName val="TABLA_DE_CONTENIDO2"/>
      <sheetName val="GENERALIDADES_2"/>
      <sheetName val="CUMPLIMIENTO_%_2"/>
      <sheetName val="CUMPLIMIENTO_%__(2)2"/>
      <sheetName val="ESTADO_RED2"/>
      <sheetName val="SEMAFORO_45A-042"/>
      <sheetName val="SEMAFORO_55CN-012"/>
      <sheetName val="SEMAFORO_55CN-032"/>
      <sheetName val="SEMAFORO_56-072"/>
      <sheetName val="TORTA_EST__VIAS_2"/>
      <sheetName val="EST__VIAS2"/>
      <sheetName val="MAPA_EST_RED2"/>
      <sheetName val="NECESIDAD_VIA2"/>
      <sheetName val="Necesidades_cr_2"/>
      <sheetName val="SITIOS_CRITICOS2"/>
      <sheetName val="CANT_OBRA_C-G2"/>
      <sheetName val="CANT_OBRA_B-T2"/>
      <sheetName val="CANT_OBRA_S-B2"/>
      <sheetName val="INF__EMERGENCIAS2"/>
      <sheetName val="NEC_PTES2"/>
      <sheetName val="NEC__PONTONES2"/>
      <sheetName val="señal_v2"/>
      <sheetName val="señal_H2"/>
      <sheetName val="ACCIDENTALIDAD_NOV2"/>
      <sheetName val="ACCIDENT_2"/>
      <sheetName val="DEFENSA_VIAS2"/>
      <sheetName val="ZONAS_RETIRO2"/>
      <sheetName val="CUANTI_AMV2"/>
      <sheetName val="CUALI_AMV2"/>
      <sheetName val="CUANTI_MICRO2"/>
      <sheetName val="CUALI_MICRO2"/>
      <sheetName val="TABLA_DE_CONTENIDO1"/>
      <sheetName val="GENERALIDADES_1"/>
      <sheetName val="CUMPLIMIENTO_%_1"/>
      <sheetName val="CUMPLIMIENTO_%__(2)1"/>
      <sheetName val="ESTADO_RED1"/>
      <sheetName val="SEMAFORO_45A-041"/>
      <sheetName val="SEMAFORO_55CN-011"/>
      <sheetName val="SEMAFORO_55CN-031"/>
      <sheetName val="SEMAFORO_56-071"/>
      <sheetName val="TORTA_EST__VIAS_1"/>
      <sheetName val="EST__VIAS1"/>
      <sheetName val="MAPA_EST_RED1"/>
      <sheetName val="NECESIDAD_VIA1"/>
      <sheetName val="Necesidades_cr_1"/>
      <sheetName val="SITIOS_CRITICOS1"/>
      <sheetName val="CANT_OBRA_C-G1"/>
      <sheetName val="CANT_OBRA_B-T1"/>
      <sheetName val="CANT_OBRA_S-B1"/>
      <sheetName val="INF__EMERGENCIAS1"/>
      <sheetName val="NEC_PTES1"/>
      <sheetName val="NEC__PONTONES1"/>
      <sheetName val="señal_v1"/>
      <sheetName val="señal_H1"/>
      <sheetName val="ACCIDENTALIDAD_NOV1"/>
      <sheetName val="ACCIDENT_1"/>
      <sheetName val="DEFENSA_VIAS1"/>
      <sheetName val="ZONAS_RETIRO1"/>
      <sheetName val="CUANTI_AMV1"/>
      <sheetName val="CUALI_AMV1"/>
      <sheetName val="CUANTI_MICRO1"/>
      <sheetName val="CUALI_MICRO1"/>
      <sheetName val="TABLA_DE_CONTENIDO4"/>
      <sheetName val="GENERALIDADES_4"/>
      <sheetName val="CUMPLIMIENTO_%_4"/>
      <sheetName val="CUMPLIMIENTO_%__(2)4"/>
      <sheetName val="ESTADO_RED4"/>
      <sheetName val="SEMAFORO_45A-044"/>
      <sheetName val="SEMAFORO_55CN-014"/>
      <sheetName val="SEMAFORO_55CN-034"/>
      <sheetName val="SEMAFORO_56-074"/>
      <sheetName val="TORTA_EST__VIAS_4"/>
      <sheetName val="EST__VIAS4"/>
      <sheetName val="MAPA_EST_RED4"/>
      <sheetName val="NECESIDAD_VIA4"/>
      <sheetName val="Necesidades_cr_4"/>
      <sheetName val="SITIOS_CRITICOS4"/>
      <sheetName val="CANT_OBRA_C-G4"/>
      <sheetName val="CANT_OBRA_B-T4"/>
      <sheetName val="CANT_OBRA_S-B4"/>
      <sheetName val="INF__EMERGENCIAS4"/>
      <sheetName val="NEC_PTES4"/>
      <sheetName val="NEC__PONTONES4"/>
      <sheetName val="señal_v4"/>
      <sheetName val="señal_H4"/>
      <sheetName val="ACCIDENTALIDAD_NOV4"/>
      <sheetName val="ACCIDENT_4"/>
      <sheetName val="DEFENSA_VIAS4"/>
      <sheetName val="ZONAS_RETIRO4"/>
      <sheetName val="CUANTI_AMV4"/>
      <sheetName val="CUALI_AMV4"/>
      <sheetName val="CUANTI_MICRO4"/>
      <sheetName val="CUALI_MICRO4"/>
      <sheetName val="TABLA_DE_CONTENIDO5"/>
      <sheetName val="GENERALIDADES_5"/>
      <sheetName val="CUMPLIMIENTO_%_5"/>
      <sheetName val="CUMPLIMIENTO_%__(2)5"/>
      <sheetName val="ESTADO_RED5"/>
      <sheetName val="SEMAFORO_45A-045"/>
      <sheetName val="SEMAFORO_55CN-015"/>
      <sheetName val="SEMAFORO_55CN-035"/>
      <sheetName val="SEMAFORO_56-075"/>
      <sheetName val="TORTA_EST__VIAS_5"/>
      <sheetName val="EST__VIAS5"/>
      <sheetName val="MAPA_EST_RED5"/>
      <sheetName val="NECESIDAD_VIA5"/>
      <sheetName val="Necesidades_cr_5"/>
      <sheetName val="SITIOS_CRITICOS5"/>
      <sheetName val="CANT_OBRA_C-G5"/>
      <sheetName val="CANT_OBRA_B-T5"/>
      <sheetName val="CANT_OBRA_S-B5"/>
      <sheetName val="INF__EMERGENCIAS5"/>
      <sheetName val="NEC_PTES5"/>
      <sheetName val="NEC__PONTONES5"/>
      <sheetName val="señal_v5"/>
      <sheetName val="señal_H5"/>
      <sheetName val="ACCIDENTALIDAD_NOV5"/>
      <sheetName val="ACCIDENT_5"/>
      <sheetName val="DEFENSA_VIAS5"/>
      <sheetName val="ZONAS_RETIRO5"/>
      <sheetName val="CUANTI_AMV5"/>
      <sheetName val="CUALI_AMV5"/>
      <sheetName val="CUANTI_MICRO5"/>
      <sheetName val="CUALI_MICRO5"/>
      <sheetName val="TABLA_DE_CONTENIDO6"/>
      <sheetName val="GENERALIDADES_6"/>
      <sheetName val="CUMPLIMIENTO_%_6"/>
      <sheetName val="CUMPLIMIENTO_%__(2)6"/>
      <sheetName val="ESTADO_RED6"/>
      <sheetName val="SEMAFORO_45A-046"/>
      <sheetName val="SEMAFORO_55CN-016"/>
      <sheetName val="SEMAFORO_55CN-036"/>
      <sheetName val="SEMAFORO_56-076"/>
      <sheetName val="TORTA_EST__VIAS_6"/>
      <sheetName val="EST__VIAS6"/>
      <sheetName val="MAPA_EST_RED6"/>
      <sheetName val="NECESIDAD_VIA6"/>
      <sheetName val="Necesidades_cr_6"/>
      <sheetName val="SITIOS_CRITICOS6"/>
      <sheetName val="CANT_OBRA_C-G6"/>
      <sheetName val="CANT_OBRA_B-T6"/>
      <sheetName val="CANT_OBRA_S-B6"/>
      <sheetName val="INF__EMERGENCIAS6"/>
      <sheetName val="NEC_PTES6"/>
      <sheetName val="NEC__PONTONES6"/>
      <sheetName val="señal_v6"/>
      <sheetName val="señal_H6"/>
      <sheetName val="ACCIDENTALIDAD_NOV6"/>
      <sheetName val="ACCIDENT_6"/>
      <sheetName val="DEFENSA_VIAS6"/>
      <sheetName val="ZONAS_RETIRO6"/>
      <sheetName val="CUANTI_AMV6"/>
      <sheetName val="CUALI_AMV6"/>
      <sheetName val="CUANTI_MICRO6"/>
      <sheetName val="CUALI_MICRO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E8" t="str">
            <v>BIMESTRE: Noviembre y Diciembre de 2002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>
        <row r="8">
          <cell r="E8" t="str">
            <v>BIMESTRE: Noviembre y Diciembre de 2002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ARRETERAS"/>
      <sheetName val="TABLA DE CONTENIDO"/>
      <sheetName val="GENERALIDADES "/>
      <sheetName val="CUMPLIMIENTO % "/>
      <sheetName val="CUMPLIMIENTO %  (2)"/>
      <sheetName val="ESTADO RED"/>
      <sheetName val="SEMAFORO 45A-04"/>
      <sheetName val="SEMAFORO 55-01"/>
      <sheetName val="SEMAFORO 56-07"/>
      <sheetName val="SEMAFORO 55CN-03"/>
      <sheetName val="SEMAFORO 55CN-01"/>
      <sheetName val="TORTA EST. VIAS "/>
      <sheetName val="EST. VIAS"/>
      <sheetName val="MAPA EST RED"/>
      <sheetName val="NECESIDAD VIA"/>
      <sheetName val="Necesidades cr."/>
      <sheetName val="SITIOS CRITICOS"/>
      <sheetName val="CANT OBRA B-C"/>
      <sheetName val="CANT OBRA C-G"/>
      <sheetName val="CANT OBRA Z-U"/>
      <sheetName val="CANT OBRA B-T"/>
      <sheetName val="INF. EMERGENCIAS"/>
      <sheetName val="PUENTES"/>
      <sheetName val="NEC PTES"/>
      <sheetName val="PONTONES"/>
      <sheetName val="NEC. PONTONES"/>
      <sheetName val="señal v"/>
      <sheetName val="señal H"/>
      <sheetName val="ACCIDENTALIDAD junio"/>
      <sheetName val="ACCIDENTALIDAD julio"/>
      <sheetName val="ACCIDENTALIDAD agosto"/>
      <sheetName val="ACCIDENT."/>
      <sheetName val="DEFENSA VIAS"/>
      <sheetName val="ZONAS RETIRO"/>
      <sheetName val="SEGUIMIENTO"/>
      <sheetName val="CUANTI AMV"/>
      <sheetName val="CUALI AMV"/>
      <sheetName val="CUANTI MICRO"/>
      <sheetName val="CUALI MICRO"/>
      <sheetName val="CALIDAD"/>
      <sheetName val="FOTOG"/>
      <sheetName val="PRENSA"/>
      <sheetName val="COMENTARIOS"/>
      <sheetName val="ACC.EJECUTIVO"/>
      <sheetName val="RESUM.ACCID"/>
      <sheetName val="RESUM.ACCID (2)"/>
      <sheetName val="CUMPLIMIENTO"/>
      <sheetName val="E"/>
      <sheetName val="P"/>
      <sheetName val="RECURSOS"/>
      <sheetName val="LISTAS"/>
      <sheetName val="Cotización"/>
      <sheetName val="BD100-45-P1"/>
      <sheetName val="BASE DATOS"/>
      <sheetName val="5.2"/>
      <sheetName val="MATERIALES"/>
      <sheetName val="PROPUESTA PRESENTADA"/>
      <sheetName val="CRA.MODI"/>
      <sheetName val="BaseDatos"/>
      <sheetName val="BDATOS"/>
      <sheetName val="TABLA_DE_CONTENIDO"/>
      <sheetName val="GENERALIDADES_"/>
      <sheetName val="CUMPLIMIENTO_%_"/>
      <sheetName val="CUMPLIMIENTO_%__(2)"/>
      <sheetName val="ESTADO_RED"/>
      <sheetName val="SEMAFORO_45A-04"/>
      <sheetName val="SEMAFORO_55-01"/>
      <sheetName val="SEMAFORO_56-07"/>
      <sheetName val="SEMAFORO_55CN-03"/>
      <sheetName val="SEMAFORO_55CN-01"/>
      <sheetName val="TORTA_EST__VIAS_"/>
      <sheetName val="EST__VIAS"/>
      <sheetName val="MAPA_EST_RED"/>
      <sheetName val="NECESIDAD_VIA"/>
      <sheetName val="Necesidades_cr_"/>
      <sheetName val="SITIOS_CRITICOS"/>
      <sheetName val="CANT_OBRA_B-C"/>
      <sheetName val="CANT_OBRA_C-G"/>
      <sheetName val="CANT_OBRA_Z-U"/>
      <sheetName val="CANT_OBRA_B-T"/>
      <sheetName val="INF__EMERGENCIAS"/>
      <sheetName val="NEC_PTES"/>
      <sheetName val="NEC__PONTONES"/>
      <sheetName val="señal_v"/>
      <sheetName val="señal_H"/>
      <sheetName val="ACCIDENTALIDAD_junio"/>
      <sheetName val="ACCIDENTALIDAD_julio"/>
      <sheetName val="ACCIDENTALIDAD_agosto"/>
      <sheetName val="ACCIDENT_"/>
      <sheetName val="DEFENSA_VIAS"/>
      <sheetName val="ZONAS_RETIRO"/>
      <sheetName val="CUANTI_AMV"/>
      <sheetName val="CUALI_AMV"/>
      <sheetName val="CUANTI_MICRO"/>
      <sheetName val="CUALI_MICRO"/>
      <sheetName val="ACC_EJECUTIVO"/>
      <sheetName val="RESUM_ACCID"/>
      <sheetName val="RESUM_ACCID_(2)"/>
      <sheetName val="BASES"/>
      <sheetName val="DATOS"/>
      <sheetName val="GRAFICA-SEMANAL"/>
      <sheetName val="Listado"/>
      <sheetName val="BASE"/>
      <sheetName val="Hoja1"/>
      <sheetName val="%programado"/>
      <sheetName val="FACTORES"/>
      <sheetName val="Indicadores Gestión"/>
      <sheetName val="PR-04"/>
      <sheetName val="tipo_recurso"/>
      <sheetName val="tipos_entidad"/>
      <sheetName val="Unidades"/>
      <sheetName val="1"/>
      <sheetName val="Alcantarillas"/>
      <sheetName val="TABLA_DE_CONTENIDO1"/>
      <sheetName val="GENERALIDADES_1"/>
      <sheetName val="CUMPLIMIENTO_%_1"/>
      <sheetName val="CUMPLIMIENTO_%__(2)1"/>
      <sheetName val="ESTADO_RED1"/>
      <sheetName val="SEMAFORO_45A-041"/>
      <sheetName val="SEMAFORO_55-011"/>
      <sheetName val="SEMAFORO_56-071"/>
      <sheetName val="SEMAFORO_55CN-031"/>
      <sheetName val="SEMAFORO_55CN-011"/>
      <sheetName val="TORTA_EST__VIAS_1"/>
      <sheetName val="EST__VIAS1"/>
      <sheetName val="MAPA_EST_RED1"/>
      <sheetName val="NECESIDAD_VIA1"/>
      <sheetName val="Necesidades_cr_1"/>
      <sheetName val="SITIOS_CRITICOS1"/>
      <sheetName val="CANT_OBRA_B-C1"/>
      <sheetName val="CANT_OBRA_C-G1"/>
      <sheetName val="CANT_OBRA_Z-U1"/>
      <sheetName val="CANT_OBRA_B-T1"/>
      <sheetName val="INF__EMERGENCIAS1"/>
      <sheetName val="NEC_PTES1"/>
      <sheetName val="NEC__PONTONES1"/>
      <sheetName val="señal_v1"/>
      <sheetName val="señal_H1"/>
      <sheetName val="ACCIDENTALIDAD_junio1"/>
      <sheetName val="ACCIDENTALIDAD_julio1"/>
      <sheetName val="ACCIDENTALIDAD_agosto1"/>
      <sheetName val="ACCIDENT_1"/>
      <sheetName val="DEFENSA_VIAS1"/>
      <sheetName val="ZONAS_RETIRO1"/>
      <sheetName val="CUANTI_AMV1"/>
      <sheetName val="CUALI_AMV1"/>
      <sheetName val="CUANTI_MICRO1"/>
      <sheetName val="CUALI_MICRO1"/>
      <sheetName val="ACC_EJECUTIVO1"/>
      <sheetName val="RESUM_ACCID1"/>
      <sheetName val="RESUM_ACCID_(2)1"/>
      <sheetName val="TABLA_DE_CONTENIDO2"/>
      <sheetName val="GENERALIDADES_2"/>
      <sheetName val="CUMPLIMIENTO_%_2"/>
      <sheetName val="CUMPLIMIENTO_%__(2)2"/>
      <sheetName val="ESTADO_RED2"/>
      <sheetName val="SEMAFORO_45A-042"/>
      <sheetName val="SEMAFORO_55-012"/>
      <sheetName val="SEMAFORO_56-072"/>
      <sheetName val="SEMAFORO_55CN-032"/>
      <sheetName val="SEMAFORO_55CN-012"/>
      <sheetName val="TORTA_EST__VIAS_2"/>
      <sheetName val="EST__VIAS2"/>
      <sheetName val="MAPA_EST_RED2"/>
      <sheetName val="NECESIDAD_VIA2"/>
      <sheetName val="Necesidades_cr_2"/>
      <sheetName val="SITIOS_CRITICOS2"/>
      <sheetName val="CANT_OBRA_B-C2"/>
      <sheetName val="CANT_OBRA_C-G2"/>
      <sheetName val="CANT_OBRA_Z-U2"/>
      <sheetName val="CANT_OBRA_B-T2"/>
      <sheetName val="INF__EMERGENCIAS2"/>
      <sheetName val="NEC_PTES2"/>
      <sheetName val="NEC__PONTONES2"/>
      <sheetName val="señal_v2"/>
      <sheetName val="señal_H2"/>
      <sheetName val="ACCIDENTALIDAD_junio2"/>
      <sheetName val="ACCIDENTALIDAD_julio2"/>
      <sheetName val="ACCIDENTALIDAD_agosto2"/>
      <sheetName val="ACCIDENT_2"/>
      <sheetName val="DEFENSA_VIAS2"/>
      <sheetName val="ZONAS_RETIRO2"/>
      <sheetName val="CUANTI_AMV2"/>
      <sheetName val="CUALI_AMV2"/>
      <sheetName val="CUANTI_MICRO2"/>
      <sheetName val="CUALI_MICRO2"/>
      <sheetName val="ACC_EJECUTIVO2"/>
      <sheetName val="RESUM_ACCID2"/>
      <sheetName val="RESUM_ACCID_(2)2"/>
      <sheetName val="TABLA_DE_CONTENIDO3"/>
      <sheetName val="GENERALIDADES_3"/>
      <sheetName val="CUMPLIMIENTO_%_3"/>
      <sheetName val="CUMPLIMIENTO_%__(2)3"/>
      <sheetName val="ESTADO_RED3"/>
      <sheetName val="SEMAFORO_45A-043"/>
      <sheetName val="SEMAFORO_55-013"/>
      <sheetName val="SEMAFORO_56-073"/>
      <sheetName val="SEMAFORO_55CN-033"/>
      <sheetName val="SEMAFORO_55CN-013"/>
      <sheetName val="TORTA_EST__VIAS_3"/>
      <sheetName val="EST__VIAS3"/>
      <sheetName val="MAPA_EST_RED3"/>
      <sheetName val="NECESIDAD_VIA3"/>
      <sheetName val="Necesidades_cr_3"/>
      <sheetName val="SITIOS_CRITICOS3"/>
      <sheetName val="CANT_OBRA_B-C3"/>
      <sheetName val="CANT_OBRA_C-G3"/>
      <sheetName val="CANT_OBRA_Z-U3"/>
      <sheetName val="CANT_OBRA_B-T3"/>
      <sheetName val="INF__EMERGENCIAS3"/>
      <sheetName val="NEC_PTES3"/>
      <sheetName val="NEC__PONTONES3"/>
      <sheetName val="señal_v3"/>
      <sheetName val="señal_H3"/>
      <sheetName val="ACCIDENTALIDAD_junio3"/>
      <sheetName val="ACCIDENTALIDAD_julio3"/>
      <sheetName val="ACCIDENTALIDAD_agosto3"/>
      <sheetName val="ACCIDENT_3"/>
      <sheetName val="DEFENSA_VIAS3"/>
      <sheetName val="ZONAS_RETIRO3"/>
      <sheetName val="CUANTI_AMV3"/>
      <sheetName val="CUALI_AMV3"/>
      <sheetName val="CUANTI_MICRO3"/>
      <sheetName val="CUALI_MICRO3"/>
      <sheetName val="ACC_EJECUTIVO3"/>
      <sheetName val="RESUM_ACCID3"/>
      <sheetName val="RESUM_ACCID_(2)3"/>
      <sheetName val="TABLA_DE_CONTENIDO4"/>
      <sheetName val="GENERALIDADES_4"/>
      <sheetName val="CUMPLIMIENTO_%_4"/>
      <sheetName val="CUMPLIMIENTO_%__(2)4"/>
      <sheetName val="ESTADO_RED4"/>
      <sheetName val="SEMAFORO_45A-044"/>
      <sheetName val="SEMAFORO_55-014"/>
      <sheetName val="SEMAFORO_56-074"/>
      <sheetName val="SEMAFORO_55CN-034"/>
      <sheetName val="SEMAFORO_55CN-014"/>
      <sheetName val="TORTA_EST__VIAS_4"/>
      <sheetName val="EST__VIAS4"/>
      <sheetName val="MAPA_EST_RED4"/>
      <sheetName val="NECESIDAD_VIA4"/>
      <sheetName val="Necesidades_cr_4"/>
      <sheetName val="SITIOS_CRITICOS4"/>
      <sheetName val="CANT_OBRA_B-C4"/>
      <sheetName val="CANT_OBRA_C-G4"/>
      <sheetName val="CANT_OBRA_Z-U4"/>
      <sheetName val="CANT_OBRA_B-T4"/>
      <sheetName val="INF__EMERGENCIAS4"/>
      <sheetName val="NEC_PTES4"/>
      <sheetName val="NEC__PONTONES4"/>
      <sheetName val="señal_v4"/>
      <sheetName val="señal_H4"/>
      <sheetName val="ACCIDENTALIDAD_junio4"/>
      <sheetName val="ACCIDENTALIDAD_julio4"/>
      <sheetName val="ACCIDENTALIDAD_agosto4"/>
      <sheetName val="ACCIDENT_4"/>
      <sheetName val="DEFENSA_VIAS4"/>
      <sheetName val="ZONAS_RETIRO4"/>
      <sheetName val="CUANTI_AMV4"/>
      <sheetName val="CUALI_AMV4"/>
      <sheetName val="CUANTI_MICRO4"/>
      <sheetName val="CUALI_MICRO4"/>
      <sheetName val="ACC_EJECUTIVO4"/>
      <sheetName val="RESUM_ACCID4"/>
      <sheetName val="RESUM_ACCID_(2)4"/>
      <sheetName val="TABLA_DE_CONTENIDO5"/>
      <sheetName val="GENERALIDADES_5"/>
      <sheetName val="CUMPLIMIENTO_%_5"/>
      <sheetName val="CUMPLIMIENTO_%__(2)5"/>
      <sheetName val="ESTADO_RED5"/>
      <sheetName val="SEMAFORO_45A-045"/>
      <sheetName val="SEMAFORO_55-015"/>
      <sheetName val="SEMAFORO_56-075"/>
      <sheetName val="SEMAFORO_55CN-035"/>
      <sheetName val="SEMAFORO_55CN-015"/>
      <sheetName val="TORTA_EST__VIAS_5"/>
      <sheetName val="EST__VIAS5"/>
      <sheetName val="MAPA_EST_RED5"/>
      <sheetName val="NECESIDAD_VIA5"/>
      <sheetName val="Necesidades_cr_5"/>
      <sheetName val="SITIOS_CRITICOS5"/>
      <sheetName val="CANT_OBRA_B-C5"/>
      <sheetName val="CANT_OBRA_C-G5"/>
      <sheetName val="CANT_OBRA_Z-U5"/>
      <sheetName val="CANT_OBRA_B-T5"/>
      <sheetName val="INF__EMERGENCIAS5"/>
      <sheetName val="NEC_PTES5"/>
      <sheetName val="NEC__PONTONES5"/>
      <sheetName val="señal_v5"/>
      <sheetName val="señal_H5"/>
      <sheetName val="ACCIDENTALIDAD_junio5"/>
      <sheetName val="ACCIDENTALIDAD_julio5"/>
      <sheetName val="ACCIDENTALIDAD_agosto5"/>
      <sheetName val="ACCIDENT_5"/>
      <sheetName val="DEFENSA_VIAS5"/>
      <sheetName val="ZONAS_RETIRO5"/>
      <sheetName val="CUANTI_AMV5"/>
      <sheetName val="CUALI_AMV5"/>
      <sheetName val="CUANTI_MICRO5"/>
      <sheetName val="CUALI_MICRO5"/>
      <sheetName val="ACC_EJECUTIVO5"/>
      <sheetName val="RESUM_ACCID5"/>
      <sheetName val="RESUM_ACCID_(2)5"/>
      <sheetName val="TABLA_DE_CONTENIDO8"/>
      <sheetName val="GENERALIDADES_8"/>
      <sheetName val="CUMPLIMIENTO_%_8"/>
      <sheetName val="CUMPLIMIENTO_%__(2)8"/>
      <sheetName val="ESTADO_RED8"/>
      <sheetName val="SEMAFORO_45A-048"/>
      <sheetName val="SEMAFORO_55-018"/>
      <sheetName val="SEMAFORO_56-078"/>
      <sheetName val="SEMAFORO_55CN-038"/>
      <sheetName val="SEMAFORO_55CN-018"/>
      <sheetName val="TORTA_EST__VIAS_8"/>
      <sheetName val="EST__VIAS8"/>
      <sheetName val="MAPA_EST_RED8"/>
      <sheetName val="NECESIDAD_VIA8"/>
      <sheetName val="Necesidades_cr_8"/>
      <sheetName val="SITIOS_CRITICOS8"/>
      <sheetName val="CANT_OBRA_B-C8"/>
      <sheetName val="CANT_OBRA_C-G8"/>
      <sheetName val="CANT_OBRA_Z-U8"/>
      <sheetName val="CANT_OBRA_B-T8"/>
      <sheetName val="INF__EMERGENCIAS8"/>
      <sheetName val="NEC_PTES8"/>
      <sheetName val="NEC__PONTONES8"/>
      <sheetName val="señal_v8"/>
      <sheetName val="señal_H8"/>
      <sheetName val="ACCIDENTALIDAD_junio8"/>
      <sheetName val="ACCIDENTALIDAD_julio8"/>
      <sheetName val="ACCIDENTALIDAD_agosto8"/>
      <sheetName val="ACCIDENT_8"/>
      <sheetName val="DEFENSA_VIAS8"/>
      <sheetName val="ZONAS_RETIRO8"/>
      <sheetName val="CUANTI_AMV8"/>
      <sheetName val="CUALI_AMV8"/>
      <sheetName val="CUANTI_MICRO8"/>
      <sheetName val="CUALI_MICRO8"/>
      <sheetName val="ACC_EJECUTIVO8"/>
      <sheetName val="RESUM_ACCID8"/>
      <sheetName val="RESUM_ACCID_(2)8"/>
      <sheetName val="TABLA_DE_CONTENIDO6"/>
      <sheetName val="GENERALIDADES_6"/>
      <sheetName val="CUMPLIMIENTO_%_6"/>
      <sheetName val="CUMPLIMIENTO_%__(2)6"/>
      <sheetName val="ESTADO_RED6"/>
      <sheetName val="SEMAFORO_45A-046"/>
      <sheetName val="SEMAFORO_55-016"/>
      <sheetName val="SEMAFORO_56-076"/>
      <sheetName val="SEMAFORO_55CN-036"/>
      <sheetName val="SEMAFORO_55CN-016"/>
      <sheetName val="TORTA_EST__VIAS_6"/>
      <sheetName val="EST__VIAS6"/>
      <sheetName val="MAPA_EST_RED6"/>
      <sheetName val="NECESIDAD_VIA6"/>
      <sheetName val="Necesidades_cr_6"/>
      <sheetName val="SITIOS_CRITICOS6"/>
      <sheetName val="CANT_OBRA_B-C6"/>
      <sheetName val="CANT_OBRA_C-G6"/>
      <sheetName val="CANT_OBRA_Z-U6"/>
      <sheetName val="CANT_OBRA_B-T6"/>
      <sheetName val="INF__EMERGENCIAS6"/>
      <sheetName val="NEC_PTES6"/>
      <sheetName val="NEC__PONTONES6"/>
      <sheetName val="señal_v6"/>
      <sheetName val="señal_H6"/>
      <sheetName val="ACCIDENTALIDAD_junio6"/>
      <sheetName val="ACCIDENTALIDAD_julio6"/>
      <sheetName val="ACCIDENTALIDAD_agosto6"/>
      <sheetName val="ACCIDENT_6"/>
      <sheetName val="DEFENSA_VIAS6"/>
      <sheetName val="ZONAS_RETIRO6"/>
      <sheetName val="CUANTI_AMV6"/>
      <sheetName val="CUALI_AMV6"/>
      <sheetName val="CUANTI_MICRO6"/>
      <sheetName val="CUALI_MICRO6"/>
      <sheetName val="ACC_EJECUTIVO6"/>
      <sheetName val="RESUM_ACCID6"/>
      <sheetName val="RESUM_ACCID_(2)6"/>
      <sheetName val="TABLA_DE_CONTENIDO7"/>
      <sheetName val="GENERALIDADES_7"/>
      <sheetName val="CUMPLIMIENTO_%_7"/>
      <sheetName val="CUMPLIMIENTO_%__(2)7"/>
      <sheetName val="ESTADO_RED7"/>
      <sheetName val="SEMAFORO_45A-047"/>
      <sheetName val="SEMAFORO_55-017"/>
      <sheetName val="SEMAFORO_56-077"/>
      <sheetName val="SEMAFORO_55CN-037"/>
      <sheetName val="SEMAFORO_55CN-017"/>
      <sheetName val="TORTA_EST__VIAS_7"/>
      <sheetName val="EST__VIAS7"/>
      <sheetName val="MAPA_EST_RED7"/>
      <sheetName val="NECESIDAD_VIA7"/>
      <sheetName val="Necesidades_cr_7"/>
      <sheetName val="SITIOS_CRITICOS7"/>
      <sheetName val="CANT_OBRA_B-C7"/>
      <sheetName val="CANT_OBRA_C-G7"/>
      <sheetName val="CANT_OBRA_Z-U7"/>
      <sheetName val="CANT_OBRA_B-T7"/>
      <sheetName val="INF__EMERGENCIAS7"/>
      <sheetName val="NEC_PTES7"/>
      <sheetName val="NEC__PONTONES7"/>
      <sheetName val="señal_v7"/>
      <sheetName val="señal_H7"/>
      <sheetName val="ACCIDENTALIDAD_junio7"/>
      <sheetName val="ACCIDENTALIDAD_julio7"/>
      <sheetName val="ACCIDENTALIDAD_agosto7"/>
      <sheetName val="ACCIDENT_7"/>
      <sheetName val="DEFENSA_VIAS7"/>
      <sheetName val="ZONAS_RETIRO7"/>
      <sheetName val="CUANTI_AMV7"/>
      <sheetName val="CUALI_AMV7"/>
      <sheetName val="CUANTI_MICRO7"/>
      <sheetName val="CUALI_MICRO7"/>
      <sheetName val="ACC_EJECUTIVO7"/>
      <sheetName val="RESUM_ACCID7"/>
      <sheetName val="RESUM_ACCID_(2)7"/>
      <sheetName val="TABLA_DE_CONTENIDO9"/>
      <sheetName val="GENERALIDADES_9"/>
      <sheetName val="CUMPLIMIENTO_%_9"/>
      <sheetName val="CUMPLIMIENTO_%__(2)9"/>
      <sheetName val="ESTADO_RED9"/>
      <sheetName val="SEMAFORO_45A-049"/>
      <sheetName val="SEMAFORO_55-019"/>
      <sheetName val="SEMAFORO_56-079"/>
      <sheetName val="SEMAFORO_55CN-039"/>
      <sheetName val="SEMAFORO_55CN-019"/>
      <sheetName val="TORTA_EST__VIAS_9"/>
      <sheetName val="EST__VIAS9"/>
      <sheetName val="MAPA_EST_RED9"/>
      <sheetName val="NECESIDAD_VIA9"/>
      <sheetName val="Necesidades_cr_9"/>
      <sheetName val="SITIOS_CRITICOS9"/>
      <sheetName val="CANT_OBRA_B-C9"/>
      <sheetName val="CANT_OBRA_C-G9"/>
      <sheetName val="CANT_OBRA_Z-U9"/>
      <sheetName val="CANT_OBRA_B-T9"/>
      <sheetName val="INF__EMERGENCIAS9"/>
      <sheetName val="NEC_PTES9"/>
      <sheetName val="NEC__PONTONES9"/>
      <sheetName val="señal_v9"/>
      <sheetName val="señal_H9"/>
      <sheetName val="ACCIDENTALIDAD_junio9"/>
      <sheetName val="ACCIDENTALIDAD_julio9"/>
      <sheetName val="ACCIDENTALIDAD_agosto9"/>
      <sheetName val="ACCIDENT_9"/>
      <sheetName val="DEFENSA_VIAS9"/>
      <sheetName val="ZONAS_RETIRO9"/>
      <sheetName val="CUANTI_AMV9"/>
      <sheetName val="CUALI_AMV9"/>
      <sheetName val="CUANTI_MICRO9"/>
      <sheetName val="CUALI_MICRO9"/>
      <sheetName val="ACC_EJECUTIVO9"/>
      <sheetName val="RESUM_ACCID9"/>
      <sheetName val="RESUM_ACCID_(2)9"/>
      <sheetName val="TABLA_DE_CONTENIDO10"/>
      <sheetName val="GENERALIDADES_10"/>
      <sheetName val="CUMPLIMIENTO_%_10"/>
      <sheetName val="CUMPLIMIENTO_%__(2)10"/>
      <sheetName val="ESTADO_RED10"/>
      <sheetName val="SEMAFORO_45A-0410"/>
      <sheetName val="SEMAFORO_55-0110"/>
      <sheetName val="SEMAFORO_56-0710"/>
      <sheetName val="SEMAFORO_55CN-0310"/>
      <sheetName val="SEMAFORO_55CN-0110"/>
      <sheetName val="TORTA_EST__VIAS_10"/>
      <sheetName val="EST__VIAS10"/>
      <sheetName val="MAPA_EST_RED10"/>
      <sheetName val="NECESIDAD_VIA10"/>
      <sheetName val="Necesidades_cr_10"/>
      <sheetName val="SITIOS_CRITICOS10"/>
      <sheetName val="CANT_OBRA_B-C10"/>
      <sheetName val="CANT_OBRA_C-G10"/>
      <sheetName val="CANT_OBRA_Z-U10"/>
      <sheetName val="CANT_OBRA_B-T10"/>
      <sheetName val="INF__EMERGENCIAS10"/>
      <sheetName val="NEC_PTES10"/>
      <sheetName val="NEC__PONTONES10"/>
      <sheetName val="señal_v10"/>
      <sheetName val="señal_H10"/>
      <sheetName val="ACCIDENTALIDAD_junio10"/>
      <sheetName val="ACCIDENTALIDAD_julio10"/>
      <sheetName val="ACCIDENTALIDAD_agosto10"/>
      <sheetName val="ACCIDENT_10"/>
      <sheetName val="DEFENSA_VIAS10"/>
      <sheetName val="ZONAS_RETIRO10"/>
      <sheetName val="CUANTI_AMV10"/>
      <sheetName val="CUALI_AMV10"/>
      <sheetName val="CUANTI_MICRO10"/>
      <sheetName val="CUALI_MICRO10"/>
      <sheetName val="ACC_EJECUTIVO10"/>
      <sheetName val="RESUM_ACCID10"/>
      <sheetName val="RESUM_ACCID_(2)10"/>
      <sheetName val="TABLA_DE_CONTENIDO20"/>
      <sheetName val="GENERALIDADES_20"/>
      <sheetName val="CUMPLIMIENTO_%_20"/>
      <sheetName val="CUMPLIMIENTO_%__(2)20"/>
      <sheetName val="ESTADO_RED20"/>
      <sheetName val="SEMAFORO_45A-0420"/>
      <sheetName val="SEMAFORO_55-0120"/>
      <sheetName val="SEMAFORO_56-0720"/>
      <sheetName val="SEMAFORO_55CN-0320"/>
      <sheetName val="SEMAFORO_55CN-0120"/>
      <sheetName val="TORTA_EST__VIAS_20"/>
      <sheetName val="EST__VIAS20"/>
      <sheetName val="MAPA_EST_RED20"/>
      <sheetName val="NECESIDAD_VIA20"/>
      <sheetName val="Necesidades_cr_20"/>
      <sheetName val="SITIOS_CRITICOS20"/>
      <sheetName val="CANT_OBRA_B-C20"/>
      <sheetName val="CANT_OBRA_C-G20"/>
      <sheetName val="CANT_OBRA_Z-U20"/>
      <sheetName val="CANT_OBRA_B-T20"/>
      <sheetName val="INF__EMERGENCIAS20"/>
      <sheetName val="NEC_PTES20"/>
      <sheetName val="NEC__PONTONES20"/>
      <sheetName val="señal_v20"/>
      <sheetName val="señal_H20"/>
      <sheetName val="ACCIDENTALIDAD_junio20"/>
      <sheetName val="ACCIDENTALIDAD_julio20"/>
      <sheetName val="ACCIDENTALIDAD_agosto20"/>
      <sheetName val="ACCIDENT_20"/>
      <sheetName val="DEFENSA_VIAS20"/>
      <sheetName val="ZONAS_RETIRO20"/>
      <sheetName val="CUANTI_AMV20"/>
      <sheetName val="CUALI_AMV20"/>
      <sheetName val="CUANTI_MICRO20"/>
      <sheetName val="CUALI_MICRO20"/>
      <sheetName val="ACC_EJECUTIVO20"/>
      <sheetName val="RESUM_ACCID20"/>
      <sheetName val="RESUM_ACCID_(2)20"/>
      <sheetName val="TABLA_DE_CONTENIDO15"/>
      <sheetName val="GENERALIDADES_15"/>
      <sheetName val="CUMPLIMIENTO_%_15"/>
      <sheetName val="CUMPLIMIENTO_%__(2)15"/>
      <sheetName val="ESTADO_RED15"/>
      <sheetName val="SEMAFORO_45A-0415"/>
      <sheetName val="SEMAFORO_55-0115"/>
      <sheetName val="SEMAFORO_56-0715"/>
      <sheetName val="SEMAFORO_55CN-0315"/>
      <sheetName val="SEMAFORO_55CN-0115"/>
      <sheetName val="TORTA_EST__VIAS_15"/>
      <sheetName val="EST__VIAS15"/>
      <sheetName val="MAPA_EST_RED15"/>
      <sheetName val="NECESIDAD_VIA15"/>
      <sheetName val="Necesidades_cr_15"/>
      <sheetName val="SITIOS_CRITICOS15"/>
      <sheetName val="CANT_OBRA_B-C15"/>
      <sheetName val="CANT_OBRA_C-G15"/>
      <sheetName val="CANT_OBRA_Z-U15"/>
      <sheetName val="CANT_OBRA_B-T15"/>
      <sheetName val="INF__EMERGENCIAS15"/>
      <sheetName val="NEC_PTES15"/>
      <sheetName val="NEC__PONTONES15"/>
      <sheetName val="señal_v15"/>
      <sheetName val="señal_H15"/>
      <sheetName val="ACCIDENTALIDAD_junio15"/>
      <sheetName val="ACCIDENTALIDAD_julio15"/>
      <sheetName val="ACCIDENTALIDAD_agosto15"/>
      <sheetName val="ACCIDENT_15"/>
      <sheetName val="DEFENSA_VIAS15"/>
      <sheetName val="ZONAS_RETIRO15"/>
      <sheetName val="CUANTI_AMV15"/>
      <sheetName val="CUALI_AMV15"/>
      <sheetName val="CUANTI_MICRO15"/>
      <sheetName val="CUALI_MICRO15"/>
      <sheetName val="ACC_EJECUTIVO15"/>
      <sheetName val="RESUM_ACCID15"/>
      <sheetName val="RESUM_ACCID_(2)15"/>
      <sheetName val="TABLA_DE_CONTENIDO13"/>
      <sheetName val="GENERALIDADES_13"/>
      <sheetName val="CUMPLIMIENTO_%_13"/>
      <sheetName val="CUMPLIMIENTO_%__(2)13"/>
      <sheetName val="ESTADO_RED13"/>
      <sheetName val="SEMAFORO_45A-0413"/>
      <sheetName val="SEMAFORO_55-0113"/>
      <sheetName val="SEMAFORO_56-0713"/>
      <sheetName val="SEMAFORO_55CN-0313"/>
      <sheetName val="SEMAFORO_55CN-0113"/>
      <sheetName val="TORTA_EST__VIAS_13"/>
      <sheetName val="EST__VIAS13"/>
      <sheetName val="MAPA_EST_RED13"/>
      <sheetName val="NECESIDAD_VIA13"/>
      <sheetName val="Necesidades_cr_13"/>
      <sheetName val="SITIOS_CRITICOS13"/>
      <sheetName val="CANT_OBRA_B-C13"/>
      <sheetName val="CANT_OBRA_C-G13"/>
      <sheetName val="CANT_OBRA_Z-U13"/>
      <sheetName val="CANT_OBRA_B-T13"/>
      <sheetName val="INF__EMERGENCIAS13"/>
      <sheetName val="NEC_PTES13"/>
      <sheetName val="NEC__PONTONES13"/>
      <sheetName val="señal_v13"/>
      <sheetName val="señal_H13"/>
      <sheetName val="ACCIDENTALIDAD_junio13"/>
      <sheetName val="ACCIDENTALIDAD_julio13"/>
      <sheetName val="ACCIDENTALIDAD_agosto13"/>
      <sheetName val="ACCIDENT_13"/>
      <sheetName val="DEFENSA_VIAS13"/>
      <sheetName val="ZONAS_RETIRO13"/>
      <sheetName val="CUANTI_AMV13"/>
      <sheetName val="CUALI_AMV13"/>
      <sheetName val="CUANTI_MICRO13"/>
      <sheetName val="CUALI_MICRO13"/>
      <sheetName val="ACC_EJECUTIVO13"/>
      <sheetName val="RESUM_ACCID13"/>
      <sheetName val="RESUM_ACCID_(2)13"/>
      <sheetName val="TABLA_DE_CONTENIDO11"/>
      <sheetName val="GENERALIDADES_11"/>
      <sheetName val="CUMPLIMIENTO_%_11"/>
      <sheetName val="CUMPLIMIENTO_%__(2)11"/>
      <sheetName val="ESTADO_RED11"/>
      <sheetName val="SEMAFORO_45A-0411"/>
      <sheetName val="SEMAFORO_55-0111"/>
      <sheetName val="SEMAFORO_56-0711"/>
      <sheetName val="SEMAFORO_55CN-0311"/>
      <sheetName val="SEMAFORO_55CN-0111"/>
      <sheetName val="TORTA_EST__VIAS_11"/>
      <sheetName val="EST__VIAS11"/>
      <sheetName val="MAPA_EST_RED11"/>
      <sheetName val="NECESIDAD_VIA11"/>
      <sheetName val="Necesidades_cr_11"/>
      <sheetName val="SITIOS_CRITICOS11"/>
      <sheetName val="CANT_OBRA_B-C11"/>
      <sheetName val="CANT_OBRA_C-G11"/>
      <sheetName val="CANT_OBRA_Z-U11"/>
      <sheetName val="CANT_OBRA_B-T11"/>
      <sheetName val="INF__EMERGENCIAS11"/>
      <sheetName val="NEC_PTES11"/>
      <sheetName val="NEC__PONTONES11"/>
      <sheetName val="señal_v11"/>
      <sheetName val="señal_H11"/>
      <sheetName val="ACCIDENTALIDAD_junio11"/>
      <sheetName val="ACCIDENTALIDAD_julio11"/>
      <sheetName val="ACCIDENTALIDAD_agosto11"/>
      <sheetName val="ACCIDENT_11"/>
      <sheetName val="DEFENSA_VIAS11"/>
      <sheetName val="ZONAS_RETIRO11"/>
      <sheetName val="CUANTI_AMV11"/>
      <sheetName val="CUALI_AMV11"/>
      <sheetName val="CUANTI_MICRO11"/>
      <sheetName val="CUALI_MICRO11"/>
      <sheetName val="ACC_EJECUTIVO11"/>
      <sheetName val="RESUM_ACCID11"/>
      <sheetName val="RESUM_ACCID_(2)11"/>
      <sheetName val="TABLA_DE_CONTENIDO12"/>
      <sheetName val="GENERALIDADES_12"/>
      <sheetName val="CUMPLIMIENTO_%_12"/>
      <sheetName val="CUMPLIMIENTO_%__(2)12"/>
      <sheetName val="ESTADO_RED12"/>
      <sheetName val="SEMAFORO_45A-0412"/>
      <sheetName val="SEMAFORO_55-0112"/>
      <sheetName val="SEMAFORO_56-0712"/>
      <sheetName val="SEMAFORO_55CN-0312"/>
      <sheetName val="SEMAFORO_55CN-0112"/>
      <sheetName val="TORTA_EST__VIAS_12"/>
      <sheetName val="EST__VIAS12"/>
      <sheetName val="MAPA_EST_RED12"/>
      <sheetName val="NECESIDAD_VIA12"/>
      <sheetName val="Necesidades_cr_12"/>
      <sheetName val="SITIOS_CRITICOS12"/>
      <sheetName val="CANT_OBRA_B-C12"/>
      <sheetName val="CANT_OBRA_C-G12"/>
      <sheetName val="CANT_OBRA_Z-U12"/>
      <sheetName val="CANT_OBRA_B-T12"/>
      <sheetName val="INF__EMERGENCIAS12"/>
      <sheetName val="NEC_PTES12"/>
      <sheetName val="NEC__PONTONES12"/>
      <sheetName val="señal_v12"/>
      <sheetName val="señal_H12"/>
      <sheetName val="ACCIDENTALIDAD_junio12"/>
      <sheetName val="ACCIDENTALIDAD_julio12"/>
      <sheetName val="ACCIDENTALIDAD_agosto12"/>
      <sheetName val="ACCIDENT_12"/>
      <sheetName val="DEFENSA_VIAS12"/>
      <sheetName val="ZONAS_RETIRO12"/>
      <sheetName val="CUANTI_AMV12"/>
      <sheetName val="CUALI_AMV12"/>
      <sheetName val="CUANTI_MICRO12"/>
      <sheetName val="CUALI_MICRO12"/>
      <sheetName val="ACC_EJECUTIVO12"/>
      <sheetName val="RESUM_ACCID12"/>
      <sheetName val="RESUM_ACCID_(2)12"/>
      <sheetName val="TABLA_DE_CONTENIDO14"/>
      <sheetName val="GENERALIDADES_14"/>
      <sheetName val="CUMPLIMIENTO_%_14"/>
      <sheetName val="CUMPLIMIENTO_%__(2)14"/>
      <sheetName val="ESTADO_RED14"/>
      <sheetName val="SEMAFORO_45A-0414"/>
      <sheetName val="SEMAFORO_55-0114"/>
      <sheetName val="SEMAFORO_56-0714"/>
      <sheetName val="SEMAFORO_55CN-0314"/>
      <sheetName val="SEMAFORO_55CN-0114"/>
      <sheetName val="TORTA_EST__VIAS_14"/>
      <sheetName val="EST__VIAS14"/>
      <sheetName val="MAPA_EST_RED14"/>
      <sheetName val="NECESIDAD_VIA14"/>
      <sheetName val="Necesidades_cr_14"/>
      <sheetName val="SITIOS_CRITICOS14"/>
      <sheetName val="CANT_OBRA_B-C14"/>
      <sheetName val="CANT_OBRA_C-G14"/>
      <sheetName val="CANT_OBRA_Z-U14"/>
      <sheetName val="CANT_OBRA_B-T14"/>
      <sheetName val="INF__EMERGENCIAS14"/>
      <sheetName val="NEC_PTES14"/>
      <sheetName val="NEC__PONTONES14"/>
      <sheetName val="señal_v14"/>
      <sheetName val="señal_H14"/>
      <sheetName val="ACCIDENTALIDAD_junio14"/>
      <sheetName val="ACCIDENTALIDAD_julio14"/>
      <sheetName val="ACCIDENTALIDAD_agosto14"/>
      <sheetName val="ACCIDENT_14"/>
      <sheetName val="DEFENSA_VIAS14"/>
      <sheetName val="ZONAS_RETIRO14"/>
      <sheetName val="CUANTI_AMV14"/>
      <sheetName val="CUALI_AMV14"/>
      <sheetName val="CUANTI_MICRO14"/>
      <sheetName val="CUALI_MICRO14"/>
      <sheetName val="ACC_EJECUTIVO14"/>
      <sheetName val="RESUM_ACCID14"/>
      <sheetName val="RESUM_ACCID_(2)14"/>
      <sheetName val="TABLA_DE_CONTENIDO16"/>
      <sheetName val="GENERALIDADES_16"/>
      <sheetName val="CUMPLIMIENTO_%_16"/>
      <sheetName val="CUMPLIMIENTO_%__(2)16"/>
      <sheetName val="ESTADO_RED16"/>
      <sheetName val="SEMAFORO_45A-0416"/>
      <sheetName val="SEMAFORO_55-0116"/>
      <sheetName val="SEMAFORO_56-0716"/>
      <sheetName val="SEMAFORO_55CN-0316"/>
      <sheetName val="SEMAFORO_55CN-0116"/>
      <sheetName val="TORTA_EST__VIAS_16"/>
      <sheetName val="EST__VIAS16"/>
      <sheetName val="MAPA_EST_RED16"/>
      <sheetName val="NECESIDAD_VIA16"/>
      <sheetName val="Necesidades_cr_16"/>
      <sheetName val="SITIOS_CRITICOS16"/>
      <sheetName val="CANT_OBRA_B-C16"/>
      <sheetName val="CANT_OBRA_C-G16"/>
      <sheetName val="CANT_OBRA_Z-U16"/>
      <sheetName val="CANT_OBRA_B-T16"/>
      <sheetName val="INF__EMERGENCIAS16"/>
      <sheetName val="NEC_PTES16"/>
      <sheetName val="NEC__PONTONES16"/>
      <sheetName val="señal_v16"/>
      <sheetName val="señal_H16"/>
      <sheetName val="ACCIDENTALIDAD_junio16"/>
      <sheetName val="ACCIDENTALIDAD_julio16"/>
      <sheetName val="ACCIDENTALIDAD_agosto16"/>
      <sheetName val="ACCIDENT_16"/>
      <sheetName val="DEFENSA_VIAS16"/>
      <sheetName val="ZONAS_RETIRO16"/>
      <sheetName val="CUANTI_AMV16"/>
      <sheetName val="CUALI_AMV16"/>
      <sheetName val="CUANTI_MICRO16"/>
      <sheetName val="CUALI_MICRO16"/>
      <sheetName val="ACC_EJECUTIVO16"/>
      <sheetName val="RESUM_ACCID16"/>
      <sheetName val="RESUM_ACCID_(2)16"/>
      <sheetName val="TABLA_DE_CONTENIDO17"/>
      <sheetName val="GENERALIDADES_17"/>
      <sheetName val="CUMPLIMIENTO_%_17"/>
      <sheetName val="CUMPLIMIENTO_%__(2)17"/>
      <sheetName val="ESTADO_RED17"/>
      <sheetName val="SEMAFORO_45A-0417"/>
      <sheetName val="SEMAFORO_55-0117"/>
      <sheetName val="SEMAFORO_56-0717"/>
      <sheetName val="SEMAFORO_55CN-0317"/>
      <sheetName val="SEMAFORO_55CN-0117"/>
      <sheetName val="TORTA_EST__VIAS_17"/>
      <sheetName val="EST__VIAS17"/>
      <sheetName val="MAPA_EST_RED17"/>
      <sheetName val="NECESIDAD_VIA17"/>
      <sheetName val="Necesidades_cr_17"/>
      <sheetName val="SITIOS_CRITICOS17"/>
      <sheetName val="CANT_OBRA_B-C17"/>
      <sheetName val="CANT_OBRA_C-G17"/>
      <sheetName val="CANT_OBRA_Z-U17"/>
      <sheetName val="CANT_OBRA_B-T17"/>
      <sheetName val="INF__EMERGENCIAS17"/>
      <sheetName val="NEC_PTES17"/>
      <sheetName val="NEC__PONTONES17"/>
      <sheetName val="señal_v17"/>
      <sheetName val="señal_H17"/>
      <sheetName val="ACCIDENTALIDAD_junio17"/>
      <sheetName val="ACCIDENTALIDAD_julio17"/>
      <sheetName val="ACCIDENTALIDAD_agosto17"/>
      <sheetName val="ACCIDENT_17"/>
      <sheetName val="DEFENSA_VIAS17"/>
      <sheetName val="ZONAS_RETIRO17"/>
      <sheetName val="CUANTI_AMV17"/>
      <sheetName val="CUALI_AMV17"/>
      <sheetName val="CUANTI_MICRO17"/>
      <sheetName val="CUALI_MICRO17"/>
      <sheetName val="ACC_EJECUTIVO17"/>
      <sheetName val="RESUM_ACCID17"/>
      <sheetName val="RESUM_ACCID_(2)17"/>
      <sheetName val="TABLA_DE_CONTENIDO18"/>
      <sheetName val="GENERALIDADES_18"/>
      <sheetName val="CUMPLIMIENTO_%_18"/>
      <sheetName val="CUMPLIMIENTO_%__(2)18"/>
      <sheetName val="ESTADO_RED18"/>
      <sheetName val="SEMAFORO_45A-0418"/>
      <sheetName val="SEMAFORO_55-0118"/>
      <sheetName val="SEMAFORO_56-0718"/>
      <sheetName val="SEMAFORO_55CN-0318"/>
      <sheetName val="SEMAFORO_55CN-0118"/>
      <sheetName val="TORTA_EST__VIAS_18"/>
      <sheetName val="EST__VIAS18"/>
      <sheetName val="MAPA_EST_RED18"/>
      <sheetName val="NECESIDAD_VIA18"/>
      <sheetName val="Necesidades_cr_18"/>
      <sheetName val="SITIOS_CRITICOS18"/>
      <sheetName val="CANT_OBRA_B-C18"/>
      <sheetName val="CANT_OBRA_C-G18"/>
      <sheetName val="CANT_OBRA_Z-U18"/>
      <sheetName val="CANT_OBRA_B-T18"/>
      <sheetName val="INF__EMERGENCIAS18"/>
      <sheetName val="NEC_PTES18"/>
      <sheetName val="NEC__PONTONES18"/>
      <sheetName val="señal_v18"/>
      <sheetName val="señal_H18"/>
      <sheetName val="ACCIDENTALIDAD_junio18"/>
      <sheetName val="ACCIDENTALIDAD_julio18"/>
      <sheetName val="ACCIDENTALIDAD_agosto18"/>
      <sheetName val="ACCIDENT_18"/>
      <sheetName val="DEFENSA_VIAS18"/>
      <sheetName val="ZONAS_RETIRO18"/>
      <sheetName val="CUANTI_AMV18"/>
      <sheetName val="CUALI_AMV18"/>
      <sheetName val="CUANTI_MICRO18"/>
      <sheetName val="CUALI_MICRO18"/>
      <sheetName val="ACC_EJECUTIVO18"/>
      <sheetName val="RESUM_ACCID18"/>
      <sheetName val="RESUM_ACCID_(2)18"/>
      <sheetName val="TABLA_DE_CONTENIDO19"/>
      <sheetName val="GENERALIDADES_19"/>
      <sheetName val="CUMPLIMIENTO_%_19"/>
      <sheetName val="CUMPLIMIENTO_%__(2)19"/>
      <sheetName val="ESTADO_RED19"/>
      <sheetName val="SEMAFORO_45A-0419"/>
      <sheetName val="SEMAFORO_55-0119"/>
      <sheetName val="SEMAFORO_56-0719"/>
      <sheetName val="SEMAFORO_55CN-0319"/>
      <sheetName val="SEMAFORO_55CN-0119"/>
      <sheetName val="TORTA_EST__VIAS_19"/>
      <sheetName val="EST__VIAS19"/>
      <sheetName val="MAPA_EST_RED19"/>
      <sheetName val="NECESIDAD_VIA19"/>
      <sheetName val="Necesidades_cr_19"/>
      <sheetName val="SITIOS_CRITICOS19"/>
      <sheetName val="CANT_OBRA_B-C19"/>
      <sheetName val="CANT_OBRA_C-G19"/>
      <sheetName val="CANT_OBRA_Z-U19"/>
      <sheetName val="CANT_OBRA_B-T19"/>
      <sheetName val="INF__EMERGENCIAS19"/>
      <sheetName val="NEC_PTES19"/>
      <sheetName val="NEC__PONTONES19"/>
      <sheetName val="señal_v19"/>
      <sheetName val="señal_H19"/>
      <sheetName val="ACCIDENTALIDAD_junio19"/>
      <sheetName val="ACCIDENTALIDAD_julio19"/>
      <sheetName val="ACCIDENTALIDAD_agosto19"/>
      <sheetName val="ACCIDENT_19"/>
      <sheetName val="DEFENSA_VIAS19"/>
      <sheetName val="ZONAS_RETIRO19"/>
      <sheetName val="CUANTI_AMV19"/>
      <sheetName val="CUALI_AMV19"/>
      <sheetName val="CUANTI_MICRO19"/>
      <sheetName val="CUALI_MICRO19"/>
      <sheetName val="ACC_EJECUTIVO19"/>
      <sheetName val="RESUM_ACCID19"/>
      <sheetName val="RESUM_ACCID_(2)19"/>
      <sheetName val="TABLA_DE_CONTENIDO23"/>
      <sheetName val="GENERALIDADES_23"/>
      <sheetName val="CUMPLIMIENTO_%_23"/>
      <sheetName val="CUMPLIMIENTO_%__(2)23"/>
      <sheetName val="ESTADO_RED23"/>
      <sheetName val="SEMAFORO_45A-0423"/>
      <sheetName val="SEMAFORO_55-0123"/>
      <sheetName val="SEMAFORO_56-0723"/>
      <sheetName val="SEMAFORO_55CN-0323"/>
      <sheetName val="SEMAFORO_55CN-0123"/>
      <sheetName val="TORTA_EST__VIAS_23"/>
      <sheetName val="EST__VIAS23"/>
      <sheetName val="MAPA_EST_RED23"/>
      <sheetName val="NECESIDAD_VIA23"/>
      <sheetName val="Necesidades_cr_23"/>
      <sheetName val="SITIOS_CRITICOS23"/>
      <sheetName val="CANT_OBRA_B-C23"/>
      <sheetName val="CANT_OBRA_C-G23"/>
      <sheetName val="CANT_OBRA_Z-U23"/>
      <sheetName val="CANT_OBRA_B-T23"/>
      <sheetName val="INF__EMERGENCIAS23"/>
      <sheetName val="NEC_PTES23"/>
      <sheetName val="NEC__PONTONES23"/>
      <sheetName val="señal_v23"/>
      <sheetName val="señal_H23"/>
      <sheetName val="ACCIDENTALIDAD_junio23"/>
      <sheetName val="ACCIDENTALIDAD_julio23"/>
      <sheetName val="ACCIDENTALIDAD_agosto23"/>
      <sheetName val="ACCIDENT_23"/>
      <sheetName val="DEFENSA_VIAS23"/>
      <sheetName val="ZONAS_RETIRO23"/>
      <sheetName val="CUANTI_AMV23"/>
      <sheetName val="CUALI_AMV23"/>
      <sheetName val="CUANTI_MICRO23"/>
      <sheetName val="CUALI_MICRO23"/>
      <sheetName val="ACC_EJECUTIVO23"/>
      <sheetName val="RESUM_ACCID23"/>
      <sheetName val="RESUM_ACCID_(2)23"/>
      <sheetName val="5_23"/>
      <sheetName val="BASE_DATOS3"/>
      <sheetName val="PROPUESTA_PRESENTADA3"/>
      <sheetName val="TABLA_DE_CONTENIDO22"/>
      <sheetName val="GENERALIDADES_22"/>
      <sheetName val="CUMPLIMIENTO_%_22"/>
      <sheetName val="CUMPLIMIENTO_%__(2)22"/>
      <sheetName val="ESTADO_RED22"/>
      <sheetName val="SEMAFORO_45A-0422"/>
      <sheetName val="SEMAFORO_55-0122"/>
      <sheetName val="SEMAFORO_56-0722"/>
      <sheetName val="SEMAFORO_55CN-0322"/>
      <sheetName val="SEMAFORO_55CN-0122"/>
      <sheetName val="TORTA_EST__VIAS_22"/>
      <sheetName val="EST__VIAS22"/>
      <sheetName val="MAPA_EST_RED22"/>
      <sheetName val="NECESIDAD_VIA22"/>
      <sheetName val="Necesidades_cr_22"/>
      <sheetName val="SITIOS_CRITICOS22"/>
      <sheetName val="CANT_OBRA_B-C22"/>
      <sheetName val="CANT_OBRA_C-G22"/>
      <sheetName val="CANT_OBRA_Z-U22"/>
      <sheetName val="CANT_OBRA_B-T22"/>
      <sheetName val="INF__EMERGENCIAS22"/>
      <sheetName val="NEC_PTES22"/>
      <sheetName val="NEC__PONTONES22"/>
      <sheetName val="señal_v22"/>
      <sheetName val="señal_H22"/>
      <sheetName val="ACCIDENTALIDAD_junio22"/>
      <sheetName val="ACCIDENTALIDAD_julio22"/>
      <sheetName val="ACCIDENTALIDAD_agosto22"/>
      <sheetName val="ACCIDENT_22"/>
      <sheetName val="DEFENSA_VIAS22"/>
      <sheetName val="ZONAS_RETIRO22"/>
      <sheetName val="CUANTI_AMV22"/>
      <sheetName val="CUALI_AMV22"/>
      <sheetName val="CUANTI_MICRO22"/>
      <sheetName val="CUALI_MICRO22"/>
      <sheetName val="ACC_EJECUTIVO22"/>
      <sheetName val="RESUM_ACCID22"/>
      <sheetName val="RESUM_ACCID_(2)22"/>
      <sheetName val="5_22"/>
      <sheetName val="BASE_DATOS2"/>
      <sheetName val="PROPUESTA_PRESENTADA2"/>
      <sheetName val="5_2"/>
      <sheetName val="BASE_DATOS"/>
      <sheetName val="PROPUESTA_PRESENTADA"/>
      <sheetName val="TABLA_DE_CONTENIDO21"/>
      <sheetName val="GENERALIDADES_21"/>
      <sheetName val="CUMPLIMIENTO_%_21"/>
      <sheetName val="CUMPLIMIENTO_%__(2)21"/>
      <sheetName val="ESTADO_RED21"/>
      <sheetName val="SEMAFORO_45A-0421"/>
      <sheetName val="SEMAFORO_55-0121"/>
      <sheetName val="SEMAFORO_56-0721"/>
      <sheetName val="SEMAFORO_55CN-0321"/>
      <sheetName val="SEMAFORO_55CN-0121"/>
      <sheetName val="TORTA_EST__VIAS_21"/>
      <sheetName val="EST__VIAS21"/>
      <sheetName val="MAPA_EST_RED21"/>
      <sheetName val="NECESIDAD_VIA21"/>
      <sheetName val="Necesidades_cr_21"/>
      <sheetName val="SITIOS_CRITICOS21"/>
      <sheetName val="CANT_OBRA_B-C21"/>
      <sheetName val="CANT_OBRA_C-G21"/>
      <sheetName val="CANT_OBRA_Z-U21"/>
      <sheetName val="CANT_OBRA_B-T21"/>
      <sheetName val="INF__EMERGENCIAS21"/>
      <sheetName val="NEC_PTES21"/>
      <sheetName val="NEC__PONTONES21"/>
      <sheetName val="señal_v21"/>
      <sheetName val="señal_H21"/>
      <sheetName val="ACCIDENTALIDAD_junio21"/>
      <sheetName val="ACCIDENTALIDAD_julio21"/>
      <sheetName val="ACCIDENTALIDAD_agosto21"/>
      <sheetName val="ACCIDENT_21"/>
      <sheetName val="DEFENSA_VIAS21"/>
      <sheetName val="ZONAS_RETIRO21"/>
      <sheetName val="CUANTI_AMV21"/>
      <sheetName val="CUALI_AMV21"/>
      <sheetName val="CUANTI_MICRO21"/>
      <sheetName val="CUALI_MICRO21"/>
      <sheetName val="ACC_EJECUTIVO21"/>
      <sheetName val="RESUM_ACCID21"/>
      <sheetName val="RESUM_ACCID_(2)21"/>
      <sheetName val="5_21"/>
      <sheetName val="BASE_DATOS1"/>
      <sheetName val="PROPUESTA_PRESENTADA1"/>
      <sheetName val="TABLA_DE_CONTENIDO24"/>
      <sheetName val="GENERALIDADES_24"/>
      <sheetName val="CUMPLIMIENTO_%_24"/>
      <sheetName val="CUMPLIMIENTO_%__(2)24"/>
      <sheetName val="ESTADO_RED24"/>
      <sheetName val="SEMAFORO_45A-0424"/>
      <sheetName val="SEMAFORO_55-0124"/>
      <sheetName val="SEMAFORO_56-0724"/>
      <sheetName val="SEMAFORO_55CN-0324"/>
      <sheetName val="SEMAFORO_55CN-0124"/>
      <sheetName val="TORTA_EST__VIAS_24"/>
      <sheetName val="EST__VIAS24"/>
      <sheetName val="MAPA_EST_RED24"/>
      <sheetName val="NECESIDAD_VIA24"/>
      <sheetName val="Necesidades_cr_24"/>
      <sheetName val="SITIOS_CRITICOS24"/>
      <sheetName val="CANT_OBRA_B-C24"/>
      <sheetName val="CANT_OBRA_C-G24"/>
      <sheetName val="CANT_OBRA_Z-U24"/>
      <sheetName val="CANT_OBRA_B-T24"/>
      <sheetName val="INF__EMERGENCIAS24"/>
      <sheetName val="NEC_PTES24"/>
      <sheetName val="NEC__PONTONES24"/>
      <sheetName val="señal_v24"/>
      <sheetName val="señal_H24"/>
      <sheetName val="ACCIDENTALIDAD_junio24"/>
      <sheetName val="ACCIDENTALIDAD_julio24"/>
      <sheetName val="ACCIDENTALIDAD_agosto24"/>
      <sheetName val="ACCIDENT_24"/>
      <sheetName val="DEFENSA_VIAS24"/>
      <sheetName val="ZONAS_RETIRO24"/>
      <sheetName val="CUANTI_AMV24"/>
      <sheetName val="CUALI_AMV24"/>
      <sheetName val="CUANTI_MICRO24"/>
      <sheetName val="CUALI_MICRO24"/>
      <sheetName val="ACC_EJECUTIVO24"/>
      <sheetName val="RESUM_ACCID24"/>
      <sheetName val="RESUM_ACCID_(2)24"/>
      <sheetName val="5_24"/>
      <sheetName val="BASE_DATOS4"/>
      <sheetName val="PROPUESTA_PRESENTADA4"/>
      <sheetName val="TABLA_DE_CONTENIDO25"/>
      <sheetName val="GENERALIDADES_25"/>
      <sheetName val="CUMPLIMIENTO_%_25"/>
      <sheetName val="CUMPLIMIENTO_%__(2)25"/>
      <sheetName val="ESTADO_RED25"/>
      <sheetName val="SEMAFORO_45A-0425"/>
      <sheetName val="SEMAFORO_55-0125"/>
      <sheetName val="SEMAFORO_56-0725"/>
      <sheetName val="SEMAFORO_55CN-0325"/>
      <sheetName val="SEMAFORO_55CN-0125"/>
      <sheetName val="TORTA_EST__VIAS_25"/>
      <sheetName val="EST__VIAS25"/>
      <sheetName val="MAPA_EST_RED25"/>
      <sheetName val="NECESIDAD_VIA25"/>
      <sheetName val="Necesidades_cr_25"/>
      <sheetName val="SITIOS_CRITICOS25"/>
      <sheetName val="CANT_OBRA_B-C25"/>
      <sheetName val="CANT_OBRA_C-G25"/>
      <sheetName val="CANT_OBRA_Z-U25"/>
      <sheetName val="CANT_OBRA_B-T25"/>
      <sheetName val="INF__EMERGENCIAS25"/>
      <sheetName val="NEC_PTES25"/>
      <sheetName val="NEC__PONTONES25"/>
      <sheetName val="señal_v25"/>
      <sheetName val="señal_H25"/>
      <sheetName val="ACCIDENTALIDAD_junio25"/>
      <sheetName val="ACCIDENTALIDAD_julio25"/>
      <sheetName val="ACCIDENTALIDAD_agosto25"/>
      <sheetName val="ACCIDENT_25"/>
      <sheetName val="DEFENSA_VIAS25"/>
      <sheetName val="ZONAS_RETIRO25"/>
      <sheetName val="CUANTI_AMV25"/>
      <sheetName val="CUALI_AMV25"/>
      <sheetName val="CUANTI_MICRO25"/>
      <sheetName val="CUALI_MICRO25"/>
      <sheetName val="ACC_EJECUTIVO25"/>
      <sheetName val="RESUM_ACCID25"/>
      <sheetName val="RESUM_ACCID_(2)25"/>
      <sheetName val="5_25"/>
      <sheetName val="BASE_DATOS5"/>
      <sheetName val="PROPUESTA_PRESENTADA5"/>
      <sheetName val="TABLA_DE_CONTENIDO26"/>
      <sheetName val="GENERALIDADES_26"/>
      <sheetName val="CUMPLIMIENTO_%_26"/>
      <sheetName val="CUMPLIMIENTO_%__(2)26"/>
      <sheetName val="ESTADO_RED26"/>
      <sheetName val="SEMAFORO_45A-0426"/>
      <sheetName val="SEMAFORO_55-0126"/>
      <sheetName val="SEMAFORO_56-0726"/>
      <sheetName val="SEMAFORO_55CN-0326"/>
      <sheetName val="SEMAFORO_55CN-0126"/>
      <sheetName val="TORTA_EST__VIAS_26"/>
      <sheetName val="EST__VIAS26"/>
      <sheetName val="MAPA_EST_RED26"/>
      <sheetName val="NECESIDAD_VIA26"/>
      <sheetName val="Necesidades_cr_26"/>
      <sheetName val="SITIOS_CRITICOS26"/>
      <sheetName val="CANT_OBRA_B-C26"/>
      <sheetName val="CANT_OBRA_C-G26"/>
      <sheetName val="CANT_OBRA_Z-U26"/>
      <sheetName val="CANT_OBRA_B-T26"/>
      <sheetName val="INF__EMERGENCIAS26"/>
      <sheetName val="NEC_PTES26"/>
      <sheetName val="NEC__PONTONES26"/>
      <sheetName val="señal_v26"/>
      <sheetName val="señal_H26"/>
      <sheetName val="ACCIDENTALIDAD_junio26"/>
      <sheetName val="ACCIDENTALIDAD_julio26"/>
      <sheetName val="ACCIDENTALIDAD_agosto26"/>
      <sheetName val="ACCIDENT_26"/>
      <sheetName val="DEFENSA_VIAS26"/>
      <sheetName val="ZONAS_RETIRO26"/>
      <sheetName val="CUANTI_AMV26"/>
      <sheetName val="CUALI_AMV26"/>
      <sheetName val="CUANTI_MICRO26"/>
      <sheetName val="CUALI_MICRO26"/>
      <sheetName val="ACC_EJECUTIVO26"/>
      <sheetName val="RESUM_ACCID26"/>
      <sheetName val="RESUM_ACCID_(2)26"/>
      <sheetName val="5_26"/>
      <sheetName val="BASE_DATOS6"/>
      <sheetName val="PROPUESTA_PRESENTADA6"/>
    </sheetNames>
    <sheetDataSet>
      <sheetData sheetId="0">
        <row r="2">
          <cell r="A2" t="str">
            <v>REGIONAL CUNDINAMARCA</v>
          </cell>
        </row>
      </sheetData>
      <sheetData sheetId="1">
        <row r="2">
          <cell r="A2" t="str">
            <v>REGIONAL CUNDINAMARCA</v>
          </cell>
        </row>
      </sheetData>
      <sheetData sheetId="2">
        <row r="2">
          <cell r="A2" t="str">
            <v>REGIONAL CUNDINAMARCA</v>
          </cell>
        </row>
      </sheetData>
      <sheetData sheetId="3">
        <row r="2">
          <cell r="A2" t="str">
            <v>REGIONAL CUNDINAMARCA</v>
          </cell>
        </row>
        <row r="9">
          <cell r="E9" t="str">
            <v>EDGAR EDUARDO HERNANDEZ Q.</v>
          </cell>
        </row>
      </sheetData>
      <sheetData sheetId="4">
        <row r="2">
          <cell r="A2" t="str">
            <v>REGIONAL CUNDINAMARCA</v>
          </cell>
        </row>
      </sheetData>
      <sheetData sheetId="5">
        <row r="8">
          <cell r="E8" t="str">
            <v>BIMESTRE: JULIO - AGOSTO DE 2001</v>
          </cell>
        </row>
      </sheetData>
      <sheetData sheetId="6">
        <row r="2">
          <cell r="A2" t="str">
            <v>REGIONAL CUNDINAMARCA</v>
          </cell>
        </row>
        <row r="8">
          <cell r="E8" t="str">
            <v>BIMESTRE: JULIO - AGOSTO DE 2001</v>
          </cell>
        </row>
      </sheetData>
      <sheetData sheetId="7">
        <row r="8">
          <cell r="E8" t="str">
            <v>BIMESTRE: JULIO - AGOSTO DE 2001</v>
          </cell>
        </row>
      </sheetData>
      <sheetData sheetId="8">
        <row r="8">
          <cell r="E8" t="str">
            <v>BIMESTRE: JULIO - AGOSTO DE 2001</v>
          </cell>
        </row>
      </sheetData>
      <sheetData sheetId="9">
        <row r="8">
          <cell r="E8" t="str">
            <v>BIMESTRE: JULIO - AGOSTO DE 2001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2">
          <cell r="A2" t="str">
            <v>REGIONAL CUNDINAMARCA</v>
          </cell>
        </row>
      </sheetData>
      <sheetData sheetId="47" refreshError="1"/>
      <sheetData sheetId="48"/>
      <sheetData sheetId="49"/>
      <sheetData sheetId="50" refreshError="1"/>
      <sheetData sheetId="51" refreshError="1"/>
      <sheetData sheetId="52">
        <row r="2">
          <cell r="A2" t="str">
            <v>REGIONAL CUNDINAMARCA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/>
      <sheetData sheetId="115">
        <row r="9">
          <cell r="E9" t="str">
            <v>EDGAR EDUARDO HERNANDEZ Q.</v>
          </cell>
        </row>
      </sheetData>
      <sheetData sheetId="116"/>
      <sheetData sheetId="117"/>
      <sheetData sheetId="118">
        <row r="8">
          <cell r="E8" t="str">
            <v>BIMESTRE: JULIO - AGOSTO DE 2001</v>
          </cell>
        </row>
      </sheetData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>
        <row r="9">
          <cell r="E9" t="str">
            <v>EDGAR EDUARDO HERNANDEZ Q.</v>
          </cell>
        </row>
      </sheetData>
      <sheetData sheetId="147"/>
      <sheetData sheetId="148"/>
      <sheetData sheetId="149">
        <row r="8">
          <cell r="E8" t="str">
            <v>BIMESTRE: JULIO - AGOSTO DE 2001</v>
          </cell>
        </row>
      </sheetData>
      <sheetData sheetId="150"/>
      <sheetData sheetId="151"/>
      <sheetData sheetId="152"/>
      <sheetData sheetId="153">
        <row r="9">
          <cell r="E9" t="str">
            <v>EDGAR EDUARDO HERNANDEZ Q.</v>
          </cell>
        </row>
      </sheetData>
      <sheetData sheetId="154"/>
      <sheetData sheetId="155"/>
      <sheetData sheetId="156">
        <row r="8">
          <cell r="E8" t="str">
            <v>BIMESTRE: JULIO - AGOSTO DE 2001</v>
          </cell>
        </row>
      </sheetData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>
        <row r="9">
          <cell r="E9" t="str">
            <v>EDGAR EDUARDO HERNANDEZ Q.</v>
          </cell>
        </row>
      </sheetData>
      <sheetData sheetId="185"/>
      <sheetData sheetId="186"/>
      <sheetData sheetId="187">
        <row r="8">
          <cell r="E8" t="str">
            <v>BIMESTRE: JULIO - AGOSTO DE 2001</v>
          </cell>
        </row>
      </sheetData>
      <sheetData sheetId="188"/>
      <sheetData sheetId="189"/>
      <sheetData sheetId="190"/>
      <sheetData sheetId="191">
        <row r="9">
          <cell r="E9" t="str">
            <v>EDGAR EDUARDO HERNANDEZ Q.</v>
          </cell>
        </row>
      </sheetData>
      <sheetData sheetId="192"/>
      <sheetData sheetId="193"/>
      <sheetData sheetId="194">
        <row r="8">
          <cell r="E8" t="str">
            <v>BIMESTRE: JULIO - AGOSTO DE 2001</v>
          </cell>
        </row>
      </sheetData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9">
          <cell r="E9" t="str">
            <v>EDGAR EDUARDO HERNANDEZ Q.</v>
          </cell>
        </row>
      </sheetData>
      <sheetData sheetId="223"/>
      <sheetData sheetId="224"/>
      <sheetData sheetId="225">
        <row r="8">
          <cell r="E8" t="str">
            <v>BIMESTRE: JULIO - AGOSTO DE 2001</v>
          </cell>
        </row>
      </sheetData>
      <sheetData sheetId="226"/>
      <sheetData sheetId="227"/>
      <sheetData sheetId="228"/>
      <sheetData sheetId="229">
        <row r="9">
          <cell r="E9" t="str">
            <v>EDGAR EDUARDO HERNANDEZ Q.</v>
          </cell>
        </row>
      </sheetData>
      <sheetData sheetId="230"/>
      <sheetData sheetId="231"/>
      <sheetData sheetId="232">
        <row r="8">
          <cell r="E8" t="str">
            <v>BIMESTRE: JULIO - AGOSTO DE 2001</v>
          </cell>
        </row>
      </sheetData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>
        <row r="9">
          <cell r="E9" t="str">
            <v>EDGAR EDUARDO HERNANDEZ Q.</v>
          </cell>
        </row>
      </sheetData>
      <sheetData sheetId="261"/>
      <sheetData sheetId="262"/>
      <sheetData sheetId="263">
        <row r="8">
          <cell r="E8" t="str">
            <v>BIMESTRE: JULIO - AGOSTO DE 2001</v>
          </cell>
        </row>
      </sheetData>
      <sheetData sheetId="264"/>
      <sheetData sheetId="265"/>
      <sheetData sheetId="266"/>
      <sheetData sheetId="267">
        <row r="9">
          <cell r="E9" t="str">
            <v>EDGAR EDUARDO HERNANDEZ Q.</v>
          </cell>
        </row>
      </sheetData>
      <sheetData sheetId="268"/>
      <sheetData sheetId="269"/>
      <sheetData sheetId="270">
        <row r="8">
          <cell r="E8" t="str">
            <v>BIMESTRE: JULIO - AGOSTO DE 2001</v>
          </cell>
        </row>
      </sheetData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>
        <row r="9">
          <cell r="E9" t="str">
            <v>EDGAR EDUARDO HERNANDEZ Q.</v>
          </cell>
        </row>
      </sheetData>
      <sheetData sheetId="299"/>
      <sheetData sheetId="300"/>
      <sheetData sheetId="301">
        <row r="8">
          <cell r="E8" t="str">
            <v>BIMESTRE: JULIO - AGOSTO DE 2001</v>
          </cell>
        </row>
      </sheetData>
      <sheetData sheetId="302"/>
      <sheetData sheetId="303"/>
      <sheetData sheetId="304"/>
      <sheetData sheetId="305">
        <row r="9">
          <cell r="E9" t="str">
            <v>EDGAR EDUARDO HERNANDEZ Q.</v>
          </cell>
        </row>
      </sheetData>
      <sheetData sheetId="306"/>
      <sheetData sheetId="307"/>
      <sheetData sheetId="308">
        <row r="8">
          <cell r="E8" t="str">
            <v>BIMESTRE: JULIO - AGOSTO DE 2001</v>
          </cell>
        </row>
      </sheetData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>
        <row r="9">
          <cell r="E9" t="str">
            <v>EDGAR EDUARDO HERNANDEZ Q.</v>
          </cell>
        </row>
      </sheetData>
      <sheetData sheetId="337"/>
      <sheetData sheetId="338"/>
      <sheetData sheetId="339">
        <row r="8">
          <cell r="E8" t="str">
            <v>BIMESTRE: JULIO - AGOSTO DE 2001</v>
          </cell>
        </row>
      </sheetData>
      <sheetData sheetId="340"/>
      <sheetData sheetId="341"/>
      <sheetData sheetId="342"/>
      <sheetData sheetId="343">
        <row r="9">
          <cell r="E9" t="str">
            <v>EDGAR EDUARDO HERNANDEZ Q.</v>
          </cell>
        </row>
      </sheetData>
      <sheetData sheetId="344"/>
      <sheetData sheetId="345"/>
      <sheetData sheetId="346">
        <row r="8">
          <cell r="E8" t="str">
            <v>BIMESTRE: JULIO - AGOSTO DE 2001</v>
          </cell>
        </row>
      </sheetData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>
        <row r="9">
          <cell r="E9" t="str">
            <v>EDGAR EDUARDO HERNANDEZ Q.</v>
          </cell>
        </row>
      </sheetData>
      <sheetData sheetId="375"/>
      <sheetData sheetId="376"/>
      <sheetData sheetId="377">
        <row r="8">
          <cell r="E8" t="str">
            <v>BIMESTRE: JULIO - AGOSTO DE 2001</v>
          </cell>
        </row>
      </sheetData>
      <sheetData sheetId="378"/>
      <sheetData sheetId="379"/>
      <sheetData sheetId="380"/>
      <sheetData sheetId="381">
        <row r="9">
          <cell r="E9" t="str">
            <v>EDGAR EDUARDO HERNANDEZ Q.</v>
          </cell>
        </row>
      </sheetData>
      <sheetData sheetId="382"/>
      <sheetData sheetId="383"/>
      <sheetData sheetId="384">
        <row r="8">
          <cell r="E8" t="str">
            <v>BIMESTRE: JULIO - AGOSTO DE 2001</v>
          </cell>
        </row>
      </sheetData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>
        <row r="9">
          <cell r="E9" t="str">
            <v>EDGAR EDUARDO HERNANDEZ Q.</v>
          </cell>
        </row>
      </sheetData>
      <sheetData sheetId="413"/>
      <sheetData sheetId="414"/>
      <sheetData sheetId="415">
        <row r="8">
          <cell r="E8" t="str">
            <v>BIMESTRE: JULIO - AGOSTO DE 2001</v>
          </cell>
        </row>
      </sheetData>
      <sheetData sheetId="416"/>
      <sheetData sheetId="417"/>
      <sheetData sheetId="418"/>
      <sheetData sheetId="419">
        <row r="9">
          <cell r="E9" t="str">
            <v>EDGAR EDUARDO HERNANDEZ Q.</v>
          </cell>
        </row>
      </sheetData>
      <sheetData sheetId="420"/>
      <sheetData sheetId="421"/>
      <sheetData sheetId="422">
        <row r="8">
          <cell r="E8" t="str">
            <v>BIMESTRE: JULIO - AGOSTO DE 2001</v>
          </cell>
        </row>
      </sheetData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>
        <row r="9">
          <cell r="E9" t="str">
            <v>EDGAR EDUARDO HERNANDEZ Q.</v>
          </cell>
        </row>
      </sheetData>
      <sheetData sheetId="451"/>
      <sheetData sheetId="452"/>
      <sheetData sheetId="453">
        <row r="8">
          <cell r="E8" t="str">
            <v>BIMESTRE: JULIO - AGOSTO DE 2001</v>
          </cell>
        </row>
      </sheetData>
      <sheetData sheetId="454"/>
      <sheetData sheetId="455"/>
      <sheetData sheetId="456"/>
      <sheetData sheetId="457">
        <row r="9">
          <cell r="E9" t="str">
            <v>EDGAR EDUARDO HERNANDEZ Q.</v>
          </cell>
        </row>
      </sheetData>
      <sheetData sheetId="458"/>
      <sheetData sheetId="459"/>
      <sheetData sheetId="460">
        <row r="8">
          <cell r="E8" t="str">
            <v>BIMESTRE: JULIO - AGOSTO DE 2001</v>
          </cell>
        </row>
      </sheetData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>
        <row r="9">
          <cell r="E9" t="str">
            <v>EDGAR EDUARDO HERNANDEZ Q.</v>
          </cell>
        </row>
      </sheetData>
      <sheetData sheetId="489"/>
      <sheetData sheetId="490"/>
      <sheetData sheetId="491">
        <row r="8">
          <cell r="E8" t="str">
            <v>BIMESTRE: JULIO - AGOSTO DE 2001</v>
          </cell>
        </row>
      </sheetData>
      <sheetData sheetId="492"/>
      <sheetData sheetId="493"/>
      <sheetData sheetId="494"/>
      <sheetData sheetId="495">
        <row r="9">
          <cell r="E9" t="str">
            <v>EDGAR EDUARDO HERNANDEZ Q.</v>
          </cell>
        </row>
      </sheetData>
      <sheetData sheetId="496"/>
      <sheetData sheetId="497"/>
      <sheetData sheetId="498">
        <row r="8">
          <cell r="E8" t="str">
            <v>BIMESTRE: JULIO - AGOSTO DE 2001</v>
          </cell>
        </row>
      </sheetData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>
        <row r="9">
          <cell r="E9" t="str">
            <v>EDGAR EDUARDO HERNANDEZ Q.</v>
          </cell>
        </row>
      </sheetData>
      <sheetData sheetId="527"/>
      <sheetData sheetId="528"/>
      <sheetData sheetId="529">
        <row r="8">
          <cell r="E8" t="str">
            <v>BIMESTRE: JULIO - AGOSTO DE 2001</v>
          </cell>
        </row>
      </sheetData>
      <sheetData sheetId="530"/>
      <sheetData sheetId="531"/>
      <sheetData sheetId="532"/>
      <sheetData sheetId="533">
        <row r="9">
          <cell r="E9" t="str">
            <v>EDGAR EDUARDO HERNANDEZ Q.</v>
          </cell>
        </row>
      </sheetData>
      <sheetData sheetId="534"/>
      <sheetData sheetId="535"/>
      <sheetData sheetId="536">
        <row r="8">
          <cell r="E8" t="str">
            <v>BIMESTRE: JULIO - AGOSTO DE 2001</v>
          </cell>
        </row>
      </sheetData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>
        <row r="9">
          <cell r="E9" t="str">
            <v>EDGAR EDUARDO HERNANDEZ Q.</v>
          </cell>
        </row>
      </sheetData>
      <sheetData sheetId="565"/>
      <sheetData sheetId="566"/>
      <sheetData sheetId="567">
        <row r="8">
          <cell r="E8" t="str">
            <v>BIMESTRE: JULIO - AGOSTO DE 2001</v>
          </cell>
        </row>
      </sheetData>
      <sheetData sheetId="568"/>
      <sheetData sheetId="569"/>
      <sheetData sheetId="570"/>
      <sheetData sheetId="571">
        <row r="9">
          <cell r="E9" t="str">
            <v>EDGAR EDUARDO HERNANDEZ Q.</v>
          </cell>
        </row>
      </sheetData>
      <sheetData sheetId="572"/>
      <sheetData sheetId="573"/>
      <sheetData sheetId="574">
        <row r="8">
          <cell r="E8" t="str">
            <v>BIMESTRE: JULIO - AGOSTO DE 2001</v>
          </cell>
        </row>
      </sheetData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>
        <row r="9">
          <cell r="E9" t="str">
            <v>EDGAR EDUARDO HERNANDEZ Q.</v>
          </cell>
        </row>
      </sheetData>
      <sheetData sheetId="603"/>
      <sheetData sheetId="604"/>
      <sheetData sheetId="605">
        <row r="8">
          <cell r="E8" t="str">
            <v>BIMESTRE: JULIO - AGOSTO DE 2001</v>
          </cell>
        </row>
      </sheetData>
      <sheetData sheetId="606"/>
      <sheetData sheetId="607"/>
      <sheetData sheetId="608"/>
      <sheetData sheetId="609">
        <row r="9">
          <cell r="E9" t="str">
            <v>EDGAR EDUARDO HERNANDEZ Q.</v>
          </cell>
        </row>
      </sheetData>
      <sheetData sheetId="610"/>
      <sheetData sheetId="611"/>
      <sheetData sheetId="612">
        <row r="8">
          <cell r="E8" t="str">
            <v>BIMESTRE: JULIO - AGOSTO DE 2001</v>
          </cell>
        </row>
      </sheetData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>
        <row r="9">
          <cell r="E9" t="str">
            <v>EDGAR EDUARDO HERNANDEZ Q.</v>
          </cell>
        </row>
      </sheetData>
      <sheetData sheetId="641"/>
      <sheetData sheetId="642"/>
      <sheetData sheetId="643">
        <row r="8">
          <cell r="E8" t="str">
            <v>BIMESTRE: JULIO - AGOSTO DE 2001</v>
          </cell>
        </row>
      </sheetData>
      <sheetData sheetId="644"/>
      <sheetData sheetId="645"/>
      <sheetData sheetId="646"/>
      <sheetData sheetId="647">
        <row r="9">
          <cell r="E9" t="str">
            <v>EDGAR EDUARDO HERNANDEZ Q.</v>
          </cell>
        </row>
      </sheetData>
      <sheetData sheetId="648"/>
      <sheetData sheetId="649"/>
      <sheetData sheetId="650">
        <row r="8">
          <cell r="E8" t="str">
            <v>BIMESTRE: JULIO - AGOSTO DE 2001</v>
          </cell>
        </row>
      </sheetData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>
        <row r="9">
          <cell r="E9" t="str">
            <v>EDGAR EDUARDO HERNANDEZ Q.</v>
          </cell>
        </row>
      </sheetData>
      <sheetData sheetId="679"/>
      <sheetData sheetId="680"/>
      <sheetData sheetId="681">
        <row r="8">
          <cell r="E8" t="str">
            <v>BIMESTRE: JULIO - AGOSTO DE 2001</v>
          </cell>
        </row>
      </sheetData>
      <sheetData sheetId="682"/>
      <sheetData sheetId="683"/>
      <sheetData sheetId="684"/>
      <sheetData sheetId="685">
        <row r="9">
          <cell r="E9" t="str">
            <v>EDGAR EDUARDO HERNANDEZ Q.</v>
          </cell>
        </row>
      </sheetData>
      <sheetData sheetId="686"/>
      <sheetData sheetId="687"/>
      <sheetData sheetId="688">
        <row r="8">
          <cell r="E8" t="str">
            <v>BIMESTRE: JULIO - AGOSTO DE 2001</v>
          </cell>
        </row>
      </sheetData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>
        <row r="9">
          <cell r="E9" t="str">
            <v>EDGAR EDUARDO HERNANDEZ Q.</v>
          </cell>
        </row>
      </sheetData>
      <sheetData sheetId="717"/>
      <sheetData sheetId="718"/>
      <sheetData sheetId="719">
        <row r="8">
          <cell r="E8" t="str">
            <v>BIMESTRE: JULIO - AGOSTO DE 2001</v>
          </cell>
        </row>
      </sheetData>
      <sheetData sheetId="720"/>
      <sheetData sheetId="721"/>
      <sheetData sheetId="722"/>
      <sheetData sheetId="723">
        <row r="9">
          <cell r="E9" t="str">
            <v>EDGAR EDUARDO HERNANDEZ Q.</v>
          </cell>
        </row>
      </sheetData>
      <sheetData sheetId="724"/>
      <sheetData sheetId="725"/>
      <sheetData sheetId="726">
        <row r="8">
          <cell r="E8" t="str">
            <v>BIMESTRE: JULIO - AGOSTO DE 2001</v>
          </cell>
        </row>
      </sheetData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>
        <row r="9">
          <cell r="E9" t="str">
            <v>EDGAR EDUARDO HERNANDEZ Q.</v>
          </cell>
        </row>
      </sheetData>
      <sheetData sheetId="755"/>
      <sheetData sheetId="756"/>
      <sheetData sheetId="757">
        <row r="8">
          <cell r="E8" t="str">
            <v>BIMESTRE: JULIO - AGOSTO DE 2001</v>
          </cell>
        </row>
      </sheetData>
      <sheetData sheetId="758"/>
      <sheetData sheetId="759"/>
      <sheetData sheetId="760"/>
      <sheetData sheetId="761">
        <row r="9">
          <cell r="E9" t="str">
            <v>EDGAR EDUARDO HERNANDEZ Q.</v>
          </cell>
        </row>
      </sheetData>
      <sheetData sheetId="762"/>
      <sheetData sheetId="763"/>
      <sheetData sheetId="764">
        <row r="8">
          <cell r="E8" t="str">
            <v>BIMESTRE: JULIO - AGOSTO DE 2001</v>
          </cell>
        </row>
      </sheetData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>
        <row r="9">
          <cell r="E9" t="str">
            <v>EDGAR EDUARDO HERNANDEZ Q.</v>
          </cell>
        </row>
      </sheetData>
      <sheetData sheetId="793"/>
      <sheetData sheetId="794"/>
      <sheetData sheetId="795">
        <row r="8">
          <cell r="E8" t="str">
            <v>BIMESTRE: JULIO - AGOSTO DE 2001</v>
          </cell>
        </row>
      </sheetData>
      <sheetData sheetId="796"/>
      <sheetData sheetId="797"/>
      <sheetData sheetId="798"/>
      <sheetData sheetId="799">
        <row r="9">
          <cell r="E9" t="str">
            <v>EDGAR EDUARDO HERNANDEZ Q.</v>
          </cell>
        </row>
      </sheetData>
      <sheetData sheetId="800"/>
      <sheetData sheetId="801"/>
      <sheetData sheetId="802">
        <row r="8">
          <cell r="E8" t="str">
            <v>BIMESTRE: JULIO - AGOSTO DE 2001</v>
          </cell>
        </row>
      </sheetData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>
        <row r="9">
          <cell r="E9" t="str">
            <v>EDGAR EDUARDO HERNANDEZ Q.</v>
          </cell>
        </row>
      </sheetData>
      <sheetData sheetId="831"/>
      <sheetData sheetId="832"/>
      <sheetData sheetId="833">
        <row r="8">
          <cell r="E8" t="str">
            <v>BIMESTRE: JULIO - AGOSTO DE 2001</v>
          </cell>
        </row>
      </sheetData>
      <sheetData sheetId="834"/>
      <sheetData sheetId="835"/>
      <sheetData sheetId="836"/>
      <sheetData sheetId="837">
        <row r="9">
          <cell r="E9" t="str">
            <v>EDGAR EDUARDO HERNANDEZ Q.</v>
          </cell>
        </row>
      </sheetData>
      <sheetData sheetId="838"/>
      <sheetData sheetId="839"/>
      <sheetData sheetId="840">
        <row r="8">
          <cell r="E8" t="str">
            <v>BIMESTRE: JULIO - AGOSTO DE 2001</v>
          </cell>
        </row>
      </sheetData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>
        <row r="8">
          <cell r="E8" t="str">
            <v>BIMESTRE: JULIO - AGOSTO DE 2001</v>
          </cell>
        </row>
      </sheetData>
      <sheetData sheetId="875"/>
      <sheetData sheetId="876">
        <row r="8">
          <cell r="E8" t="str">
            <v>BIMESTRE: JULIO - AGOSTO DE 2001</v>
          </cell>
        </row>
      </sheetData>
      <sheetData sheetId="877">
        <row r="8">
          <cell r="E8" t="str">
            <v>BIMESTRE: JULIO - AGOSTO DE 2001</v>
          </cell>
        </row>
      </sheetData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>
        <row r="8">
          <cell r="E8" t="str">
            <v>BIMESTRE: JULIO - AGOSTO DE 2001</v>
          </cell>
        </row>
      </sheetData>
      <sheetData sheetId="915">
        <row r="8">
          <cell r="E8" t="str">
            <v>BIMESTRE: JULIO - AGOSTO DE 2001</v>
          </cell>
        </row>
      </sheetData>
      <sheetData sheetId="916"/>
      <sheetData sheetId="917">
        <row r="8">
          <cell r="E8" t="str">
            <v>BIMESTRE: JULIO - AGOSTO DE 2001</v>
          </cell>
        </row>
      </sheetData>
      <sheetData sheetId="918">
        <row r="8">
          <cell r="E8" t="str">
            <v>BIMESTRE: JULIO - AGOSTO DE 2001</v>
          </cell>
        </row>
      </sheetData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>
        <row r="8">
          <cell r="E8" t="str">
            <v>BIMESTRE: JULIO - AGOSTO DE 2001</v>
          </cell>
        </row>
      </sheetData>
      <sheetData sheetId="956"/>
      <sheetData sheetId="957"/>
      <sheetData sheetId="958"/>
      <sheetData sheetId="959">
        <row r="8">
          <cell r="E8" t="str">
            <v>BIMESTRE: JULIO - AGOSTO DE 2001</v>
          </cell>
        </row>
      </sheetData>
      <sheetData sheetId="960"/>
      <sheetData sheetId="961">
        <row r="8">
          <cell r="E8" t="str">
            <v>BIMESTRE: JULIO - AGOSTO DE 2001</v>
          </cell>
        </row>
      </sheetData>
      <sheetData sheetId="962">
        <row r="8">
          <cell r="E8" t="str">
            <v>BIMESTRE: JULIO - AGOSTO DE 2001</v>
          </cell>
        </row>
      </sheetData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>
        <row r="8">
          <cell r="E8" t="str">
            <v>BIMESTRE: JULIO - AGOSTO DE 2001</v>
          </cell>
        </row>
      </sheetData>
      <sheetData sheetId="1000">
        <row r="8">
          <cell r="E8" t="str">
            <v>BIMESTRE: JULIO - AGOSTO DE 2001</v>
          </cell>
        </row>
      </sheetData>
      <sheetData sheetId="1001"/>
      <sheetData sheetId="1002">
        <row r="8">
          <cell r="E8" t="str">
            <v>BIMESTRE: JULIO - AGOSTO DE 2001</v>
          </cell>
        </row>
      </sheetData>
      <sheetData sheetId="1003">
        <row r="8">
          <cell r="E8" t="str">
            <v>BIMESTRE: JULIO - AGOSTO DE 2001</v>
          </cell>
        </row>
      </sheetData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>
        <row r="8">
          <cell r="E8" t="str">
            <v>BIMESTRE: JULIO - AGOSTO DE 2001</v>
          </cell>
        </row>
      </sheetData>
      <sheetData sheetId="1041">
        <row r="8">
          <cell r="E8" t="str">
            <v>BIMESTRE: JULIO - AGOSTO DE 2001</v>
          </cell>
        </row>
      </sheetData>
      <sheetData sheetId="1042"/>
      <sheetData sheetId="1043">
        <row r="8">
          <cell r="E8" t="str">
            <v>BIMESTRE: JULIO - AGOSTO DE 2001</v>
          </cell>
        </row>
      </sheetData>
      <sheetData sheetId="1044">
        <row r="8">
          <cell r="E8" t="str">
            <v>BIMESTRE: JULIO - AGOSTO DE 2001</v>
          </cell>
        </row>
      </sheetData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>
        <row r="8">
          <cell r="E8" t="str">
            <v>BIMESTRE: JULIO - AGOSTO DE 2001</v>
          </cell>
        </row>
      </sheetData>
      <sheetData sheetId="1082">
        <row r="8">
          <cell r="E8" t="str">
            <v>BIMESTRE: JULIO - AGOSTO DE 2001</v>
          </cell>
        </row>
      </sheetData>
      <sheetData sheetId="1083"/>
      <sheetData sheetId="1084">
        <row r="8">
          <cell r="E8" t="str">
            <v>BIMESTRE: JULIO - AGOSTO DE 2001</v>
          </cell>
        </row>
      </sheetData>
      <sheetData sheetId="1085">
        <row r="8">
          <cell r="E8" t="str">
            <v>BIMESTRE: JULIO - AGOSTO DE 2001</v>
          </cell>
        </row>
      </sheetData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>
        <row r="8">
          <cell r="E8" t="str">
            <v>BIMESTRE: JULIO - AGOSTO DE 2001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ap 13"/>
      <sheetName val="CAP 8"/>
      <sheetName val="PRESUPUESTO 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1-2"/>
      <sheetName val="Cap3-4"/>
      <sheetName val="Cap5-6-7"/>
      <sheetName val="Cap8"/>
      <sheetName val="Cap 13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1492"/>
  <sheetViews>
    <sheetView tabSelected="1" view="pageBreakPreview" zoomScale="70" zoomScaleNormal="115" zoomScaleSheetLayoutView="70" workbookViewId="0">
      <selection activeCell="N8" sqref="N8"/>
    </sheetView>
  </sheetViews>
  <sheetFormatPr baseColWidth="10" defaultColWidth="14.140625" defaultRowHeight="15" outlineLevelRow="1" x14ac:dyDescent="0.2"/>
  <cols>
    <col min="1" max="2" width="14.42578125" style="3" bestFit="1" customWidth="1"/>
    <col min="3" max="3" width="51" style="257" customWidth="1"/>
    <col min="4" max="4" width="14.42578125" style="3" bestFit="1" customWidth="1"/>
    <col min="5" max="5" width="19.85546875" style="3" bestFit="1" customWidth="1"/>
    <col min="6" max="6" width="24.28515625" style="3" customWidth="1"/>
    <col min="7" max="7" width="35.5703125" style="3" customWidth="1"/>
    <col min="8" max="8" width="1.5703125" style="3" customWidth="1"/>
    <col min="9" max="16384" width="14.140625" style="3"/>
  </cols>
  <sheetData>
    <row r="1" spans="1:8" s="2" customFormat="1" ht="55.5" customHeight="1" thickBot="1" x14ac:dyDescent="0.25">
      <c r="A1" s="1"/>
      <c r="B1" s="282" t="s">
        <v>520</v>
      </c>
      <c r="C1" s="283"/>
      <c r="D1" s="283"/>
      <c r="E1" s="283"/>
      <c r="F1" s="283"/>
      <c r="G1" s="284"/>
    </row>
    <row r="2" spans="1:8" ht="39" customHeight="1" thickBot="1" x14ac:dyDescent="0.25">
      <c r="A2" s="285" t="s">
        <v>0</v>
      </c>
      <c r="B2" s="286"/>
      <c r="C2" s="286"/>
      <c r="D2" s="286"/>
      <c r="E2" s="286"/>
      <c r="F2" s="286"/>
      <c r="G2" s="287"/>
    </row>
    <row r="3" spans="1:8" ht="11.25" customHeight="1" thickBot="1" x14ac:dyDescent="0.25">
      <c r="A3" s="288"/>
      <c r="B3" s="288"/>
      <c r="C3" s="288"/>
      <c r="D3" s="288"/>
      <c r="E3" s="288"/>
      <c r="F3" s="288"/>
      <c r="G3" s="288"/>
    </row>
    <row r="4" spans="1:8" ht="15.75" x14ac:dyDescent="0.2">
      <c r="A4" s="289" t="s">
        <v>1</v>
      </c>
      <c r="B4" s="290"/>
      <c r="C4" s="290"/>
      <c r="D4" s="290"/>
      <c r="E4" s="290"/>
      <c r="F4" s="290"/>
      <c r="G4" s="291"/>
    </row>
    <row r="5" spans="1:8" ht="31.5" outlineLevel="1" x14ac:dyDescent="0.25">
      <c r="A5" s="4" t="s">
        <v>2</v>
      </c>
      <c r="B5" s="5" t="s">
        <v>3</v>
      </c>
      <c r="C5" s="6" t="s">
        <v>4</v>
      </c>
      <c r="D5" s="7" t="s">
        <v>5</v>
      </c>
      <c r="E5" s="8" t="s">
        <v>6</v>
      </c>
      <c r="F5" s="4" t="s">
        <v>7</v>
      </c>
      <c r="G5" s="7" t="s">
        <v>8</v>
      </c>
    </row>
    <row r="6" spans="1:8" ht="15.75" outlineLevel="1" x14ac:dyDescent="0.2">
      <c r="A6" s="9">
        <v>1</v>
      </c>
      <c r="B6" s="10"/>
      <c r="C6" s="11" t="s">
        <v>9</v>
      </c>
      <c r="D6" s="7"/>
      <c r="E6" s="8"/>
      <c r="F6" s="6"/>
      <c r="G6" s="12">
        <f>SUM(G7:G8)</f>
        <v>1323049.8</v>
      </c>
    </row>
    <row r="7" spans="1:8" outlineLevel="1" x14ac:dyDescent="0.2">
      <c r="A7" s="13">
        <v>1.1000000000000001</v>
      </c>
      <c r="B7" s="14">
        <v>1.29</v>
      </c>
      <c r="C7" s="15" t="s">
        <v>10</v>
      </c>
      <c r="D7" s="14" t="s">
        <v>11</v>
      </c>
      <c r="E7" s="16">
        <v>2.7</v>
      </c>
      <c r="F7" s="17">
        <v>386724</v>
      </c>
      <c r="G7" s="45">
        <f>ROUND(E7*F7,2)</f>
        <v>1044154.8</v>
      </c>
    </row>
    <row r="8" spans="1:8" ht="30" outlineLevel="1" x14ac:dyDescent="0.2">
      <c r="A8" s="13">
        <v>1.2</v>
      </c>
      <c r="B8" s="14"/>
      <c r="C8" s="15" t="s">
        <v>12</v>
      </c>
      <c r="D8" s="14" t="s">
        <v>13</v>
      </c>
      <c r="E8" s="16">
        <v>15</v>
      </c>
      <c r="F8" s="17">
        <v>18593</v>
      </c>
      <c r="G8" s="45">
        <f>ROUND(E8*F8,2)</f>
        <v>278895</v>
      </c>
    </row>
    <row r="9" spans="1:8" ht="15.75" outlineLevel="1" x14ac:dyDescent="0.2">
      <c r="A9" s="9">
        <v>3</v>
      </c>
      <c r="B9" s="7"/>
      <c r="C9" s="11" t="s">
        <v>14</v>
      </c>
      <c r="D9" s="7"/>
      <c r="E9" s="8"/>
      <c r="F9" s="19"/>
      <c r="G9" s="12">
        <f>SUM(G10:G13)</f>
        <v>28663969.960000001</v>
      </c>
    </row>
    <row r="10" spans="1:8" ht="30" outlineLevel="1" x14ac:dyDescent="0.2">
      <c r="A10" s="13">
        <v>3.1</v>
      </c>
      <c r="B10" s="14"/>
      <c r="C10" s="20" t="s">
        <v>15</v>
      </c>
      <c r="D10" s="14" t="s">
        <v>13</v>
      </c>
      <c r="E10" s="16">
        <v>5.4963067736143589</v>
      </c>
      <c r="F10" s="17">
        <v>78846</v>
      </c>
      <c r="G10" s="45">
        <f t="shared" ref="G10:G13" si="0">ROUND(E10*F10,2)</f>
        <v>433361.8</v>
      </c>
    </row>
    <row r="11" spans="1:8" outlineLevel="1" x14ac:dyDescent="0.2">
      <c r="A11" s="13">
        <v>3.2</v>
      </c>
      <c r="B11" s="14">
        <v>4.22</v>
      </c>
      <c r="C11" s="20" t="s">
        <v>16</v>
      </c>
      <c r="D11" s="14" t="s">
        <v>17</v>
      </c>
      <c r="E11" s="16">
        <v>100</v>
      </c>
      <c r="F11" s="17">
        <v>7900</v>
      </c>
      <c r="G11" s="45">
        <f t="shared" si="0"/>
        <v>790000</v>
      </c>
    </row>
    <row r="12" spans="1:8" outlineLevel="1" x14ac:dyDescent="0.2">
      <c r="A12" s="21">
        <v>3.3</v>
      </c>
      <c r="B12" s="14">
        <v>2.7</v>
      </c>
      <c r="C12" s="20" t="s">
        <v>18</v>
      </c>
      <c r="D12" s="14" t="s">
        <v>11</v>
      </c>
      <c r="E12" s="16">
        <v>2.5912705559498059</v>
      </c>
      <c r="F12" s="17">
        <v>840760</v>
      </c>
      <c r="G12" s="45">
        <f t="shared" si="0"/>
        <v>2178636.63</v>
      </c>
    </row>
    <row r="13" spans="1:8" ht="75" outlineLevel="1" x14ac:dyDescent="0.2">
      <c r="A13" s="21">
        <v>3.4</v>
      </c>
      <c r="B13" s="14"/>
      <c r="C13" s="20" t="s">
        <v>19</v>
      </c>
      <c r="D13" s="14" t="s">
        <v>13</v>
      </c>
      <c r="E13" s="16">
        <v>104.72716074229662</v>
      </c>
      <c r="F13" s="17">
        <v>241217</v>
      </c>
      <c r="G13" s="45">
        <f t="shared" si="0"/>
        <v>25261971.530000001</v>
      </c>
    </row>
    <row r="14" spans="1:8" outlineLevel="1" x14ac:dyDescent="0.2">
      <c r="A14" s="22">
        <v>2.23</v>
      </c>
      <c r="B14" s="23"/>
      <c r="C14" s="24"/>
      <c r="D14" s="25"/>
      <c r="E14" s="26"/>
      <c r="F14" s="27"/>
      <c r="G14" s="28"/>
    </row>
    <row r="15" spans="1:8" outlineLevel="1" x14ac:dyDescent="0.2">
      <c r="A15" s="22">
        <v>2.2400000000000002</v>
      </c>
      <c r="B15" s="23"/>
      <c r="C15" s="24"/>
      <c r="D15" s="25"/>
      <c r="E15" s="26"/>
      <c r="F15" s="27"/>
      <c r="G15" s="28"/>
    </row>
    <row r="16" spans="1:8" ht="15.75" outlineLevel="1" x14ac:dyDescent="0.25">
      <c r="A16" s="22">
        <v>2.25</v>
      </c>
      <c r="B16" s="23"/>
      <c r="C16" s="24"/>
      <c r="D16" s="29"/>
      <c r="E16" s="30"/>
      <c r="F16" s="31"/>
      <c r="H16" s="255">
        <f>+G9+G6</f>
        <v>29987019.760000002</v>
      </c>
    </row>
    <row r="17" spans="1:7" ht="15.75" outlineLevel="1" x14ac:dyDescent="0.2">
      <c r="A17" s="32" t="s">
        <v>20</v>
      </c>
      <c r="B17" s="32"/>
      <c r="C17" s="33"/>
      <c r="D17" s="32"/>
      <c r="E17" s="32"/>
      <c r="F17" s="32"/>
      <c r="G17" s="34">
        <f>G9+G6</f>
        <v>29987019.760000002</v>
      </c>
    </row>
    <row r="18" spans="1:7" ht="15.75" outlineLevel="1" x14ac:dyDescent="0.2">
      <c r="A18" s="35" t="s">
        <v>21</v>
      </c>
      <c r="B18" s="35"/>
      <c r="C18" s="36"/>
      <c r="D18" s="37">
        <v>0.25</v>
      </c>
      <c r="E18" s="37"/>
      <c r="F18" s="37"/>
      <c r="G18" s="38">
        <f>ROUND(G17*D18,2)</f>
        <v>7496754.9400000004</v>
      </c>
    </row>
    <row r="19" spans="1:7" ht="15.75" outlineLevel="1" x14ac:dyDescent="0.2">
      <c r="A19" s="35" t="s">
        <v>22</v>
      </c>
      <c r="B19" s="35"/>
      <c r="C19" s="36"/>
      <c r="D19" s="37">
        <v>0.02</v>
      </c>
      <c r="E19" s="37"/>
      <c r="F19" s="37"/>
      <c r="G19" s="38">
        <f>ROUND(G17*D19,2)</f>
        <v>599740.4</v>
      </c>
    </row>
    <row r="20" spans="1:7" ht="15.75" outlineLevel="1" x14ac:dyDescent="0.2">
      <c r="A20" s="35" t="s">
        <v>23</v>
      </c>
      <c r="B20" s="35"/>
      <c r="C20" s="36"/>
      <c r="D20" s="37">
        <v>0.05</v>
      </c>
      <c r="E20" s="37"/>
      <c r="F20" s="37"/>
      <c r="G20" s="38">
        <f>ROUND(G17*D20,2)</f>
        <v>1499350.99</v>
      </c>
    </row>
    <row r="21" spans="1:7" ht="15.75" outlineLevel="1" x14ac:dyDescent="0.2">
      <c r="A21" s="35" t="s">
        <v>24</v>
      </c>
      <c r="B21" s="35"/>
      <c r="C21" s="36"/>
      <c r="D21" s="37"/>
      <c r="E21" s="37"/>
      <c r="F21" s="37"/>
      <c r="G21" s="38"/>
    </row>
    <row r="22" spans="1:7" ht="15.75" x14ac:dyDescent="0.25">
      <c r="A22" s="292" t="s">
        <v>25</v>
      </c>
      <c r="B22" s="292"/>
      <c r="C22" s="292"/>
      <c r="D22" s="292"/>
      <c r="E22" s="292"/>
      <c r="F22" s="292"/>
      <c r="G22" s="39">
        <f>SUM(G17:G20)</f>
        <v>39582866.090000004</v>
      </c>
    </row>
    <row r="23" spans="1:7" x14ac:dyDescent="0.2">
      <c r="A23" s="40"/>
      <c r="B23" s="40"/>
      <c r="C23" s="41"/>
      <c r="D23" s="40"/>
      <c r="E23" s="40"/>
      <c r="F23" s="40"/>
      <c r="G23" s="40"/>
    </row>
    <row r="24" spans="1:7" ht="15.75" x14ac:dyDescent="0.2">
      <c r="A24" s="280" t="s">
        <v>26</v>
      </c>
      <c r="B24" s="280"/>
      <c r="C24" s="280"/>
      <c r="D24" s="280"/>
      <c r="E24" s="280"/>
      <c r="F24" s="280"/>
      <c r="G24" s="280"/>
    </row>
    <row r="25" spans="1:7" ht="31.5" outlineLevel="1" x14ac:dyDescent="0.25">
      <c r="A25" s="4" t="s">
        <v>2</v>
      </c>
      <c r="B25" s="5" t="s">
        <v>3</v>
      </c>
      <c r="C25" s="7" t="s">
        <v>4</v>
      </c>
      <c r="D25" s="7" t="s">
        <v>5</v>
      </c>
      <c r="E25" s="8" t="s">
        <v>6</v>
      </c>
      <c r="F25" s="4" t="s">
        <v>7</v>
      </c>
      <c r="G25" s="7" t="s">
        <v>8</v>
      </c>
    </row>
    <row r="26" spans="1:7" ht="15.75" outlineLevel="1" x14ac:dyDescent="0.25">
      <c r="A26" s="9">
        <v>1</v>
      </c>
      <c r="B26" s="5"/>
      <c r="C26" s="42" t="s">
        <v>27</v>
      </c>
      <c r="D26" s="7"/>
      <c r="E26" s="8"/>
      <c r="F26" s="4"/>
      <c r="G26" s="12">
        <f>SUM(G27:G33)</f>
        <v>89567754.539999992</v>
      </c>
    </row>
    <row r="27" spans="1:7" outlineLevel="1" x14ac:dyDescent="0.2">
      <c r="A27" s="13">
        <v>1.1000000000000001</v>
      </c>
      <c r="B27" s="13">
        <v>18.2</v>
      </c>
      <c r="C27" s="15" t="s">
        <v>28</v>
      </c>
      <c r="D27" s="25" t="s">
        <v>29</v>
      </c>
      <c r="E27" s="43">
        <v>697.20033042084049</v>
      </c>
      <c r="F27" s="44">
        <v>4794</v>
      </c>
      <c r="G27" s="45">
        <f>ROUND(E27*F27,2)</f>
        <v>3342378.38</v>
      </c>
    </row>
    <row r="28" spans="1:7" outlineLevel="1" x14ac:dyDescent="0.2">
      <c r="A28" s="13">
        <v>1.2</v>
      </c>
      <c r="B28" s="13">
        <v>18.3</v>
      </c>
      <c r="C28" s="15" t="s">
        <v>30</v>
      </c>
      <c r="D28" s="25" t="s">
        <v>13</v>
      </c>
      <c r="E28" s="43">
        <v>1629</v>
      </c>
      <c r="F28" s="44">
        <v>18787</v>
      </c>
      <c r="G28" s="45">
        <f t="shared" ref="G28:G33" si="1">ROUND(E28*F28,2)</f>
        <v>30604023</v>
      </c>
    </row>
    <row r="29" spans="1:7" outlineLevel="1" x14ac:dyDescent="0.2">
      <c r="A29" s="13">
        <v>1.3</v>
      </c>
      <c r="B29" s="13">
        <v>18.8</v>
      </c>
      <c r="C29" s="15" t="s">
        <v>31</v>
      </c>
      <c r="D29" s="25" t="s">
        <v>29</v>
      </c>
      <c r="E29" s="43">
        <v>698</v>
      </c>
      <c r="F29" s="44">
        <v>4376</v>
      </c>
      <c r="G29" s="45">
        <f t="shared" si="1"/>
        <v>3054448</v>
      </c>
    </row>
    <row r="30" spans="1:7" outlineLevel="1" x14ac:dyDescent="0.2">
      <c r="A30" s="13">
        <v>1.4</v>
      </c>
      <c r="B30" s="13">
        <v>18.899999999999999</v>
      </c>
      <c r="C30" s="15" t="s">
        <v>32</v>
      </c>
      <c r="D30" s="25" t="s">
        <v>13</v>
      </c>
      <c r="E30" s="43">
        <v>1613.3102278250471</v>
      </c>
      <c r="F30" s="44">
        <v>22651</v>
      </c>
      <c r="G30" s="45">
        <f t="shared" si="1"/>
        <v>36543089.969999999</v>
      </c>
    </row>
    <row r="31" spans="1:7" ht="45" outlineLevel="1" x14ac:dyDescent="0.2">
      <c r="A31" s="13">
        <v>1.5</v>
      </c>
      <c r="B31" s="13"/>
      <c r="C31" s="15" t="s">
        <v>33</v>
      </c>
      <c r="D31" s="25" t="s">
        <v>13</v>
      </c>
      <c r="E31" s="43">
        <v>82.174074303632878</v>
      </c>
      <c r="F31" s="44">
        <v>20398</v>
      </c>
      <c r="G31" s="45">
        <f t="shared" si="1"/>
        <v>1676186.77</v>
      </c>
    </row>
    <row r="32" spans="1:7" ht="45" outlineLevel="1" x14ac:dyDescent="0.2">
      <c r="A32" s="13">
        <v>1.6</v>
      </c>
      <c r="B32" s="22">
        <v>10.1</v>
      </c>
      <c r="C32" s="41" t="s">
        <v>34</v>
      </c>
      <c r="D32" s="25" t="s">
        <v>13</v>
      </c>
      <c r="E32" s="43">
        <v>80.938517277196468</v>
      </c>
      <c r="F32" s="44">
        <v>164371</v>
      </c>
      <c r="G32" s="45">
        <f t="shared" si="1"/>
        <v>13303945.02</v>
      </c>
    </row>
    <row r="33" spans="1:7" outlineLevel="1" x14ac:dyDescent="0.2">
      <c r="A33" s="13">
        <v>1.7</v>
      </c>
      <c r="B33" s="46">
        <v>8.8000000000000007</v>
      </c>
      <c r="C33" s="15" t="s">
        <v>35</v>
      </c>
      <c r="D33" s="14" t="s">
        <v>11</v>
      </c>
      <c r="E33" s="43">
        <v>1.9980002358136941</v>
      </c>
      <c r="F33" s="44">
        <v>522364</v>
      </c>
      <c r="G33" s="45">
        <f t="shared" si="1"/>
        <v>1043683.4</v>
      </c>
    </row>
    <row r="34" spans="1:7" ht="15.75" outlineLevel="1" x14ac:dyDescent="0.2">
      <c r="A34" s="32"/>
      <c r="B34" s="32"/>
      <c r="C34" s="32"/>
      <c r="D34" s="47"/>
      <c r="E34" s="48" t="s">
        <v>36</v>
      </c>
      <c r="F34" s="32"/>
      <c r="G34" s="49">
        <f>G26</f>
        <v>89567754.539999992</v>
      </c>
    </row>
    <row r="35" spans="1:7" ht="15.75" outlineLevel="1" x14ac:dyDescent="0.2">
      <c r="A35" s="35"/>
      <c r="B35" s="35"/>
      <c r="C35" s="35"/>
      <c r="D35" s="50"/>
      <c r="E35" s="51" t="s">
        <v>21</v>
      </c>
      <c r="F35" s="52">
        <v>0.25</v>
      </c>
      <c r="G35" s="53">
        <f>ROUND($G$34*F35,2)</f>
        <v>22391938.640000001</v>
      </c>
    </row>
    <row r="36" spans="1:7" ht="15.75" outlineLevel="1" x14ac:dyDescent="0.2">
      <c r="A36" s="35"/>
      <c r="B36" s="35"/>
      <c r="C36" s="35"/>
      <c r="D36" s="50"/>
      <c r="E36" s="51" t="s">
        <v>22</v>
      </c>
      <c r="F36" s="52">
        <v>0.02</v>
      </c>
      <c r="G36" s="53">
        <f>ROUND($G$34*F36,2)</f>
        <v>1791355.09</v>
      </c>
    </row>
    <row r="37" spans="1:7" ht="15.75" outlineLevel="1" x14ac:dyDescent="0.2">
      <c r="A37" s="35"/>
      <c r="B37" s="35"/>
      <c r="C37" s="35"/>
      <c r="D37" s="50"/>
      <c r="E37" s="51" t="s">
        <v>23</v>
      </c>
      <c r="F37" s="52">
        <v>0.05</v>
      </c>
      <c r="G37" s="53">
        <f>ROUND($G$34*F37,2)</f>
        <v>4478387.7300000004</v>
      </c>
    </row>
    <row r="38" spans="1:7" ht="15.75" outlineLevel="1" x14ac:dyDescent="0.2">
      <c r="A38" s="35"/>
      <c r="B38" s="35"/>
      <c r="C38" s="35"/>
      <c r="D38" s="52"/>
      <c r="E38" s="51" t="s">
        <v>24</v>
      </c>
      <c r="F38" s="37"/>
      <c r="G38" s="54"/>
    </row>
    <row r="39" spans="1:7" ht="15.75" x14ac:dyDescent="0.25">
      <c r="A39" s="35"/>
      <c r="B39" s="35"/>
      <c r="C39" s="35"/>
      <c r="D39" s="55"/>
      <c r="E39" s="51" t="s">
        <v>37</v>
      </c>
      <c r="F39" s="35"/>
      <c r="G39" s="56">
        <f>SUM(G34:G38)</f>
        <v>118229436</v>
      </c>
    </row>
    <row r="40" spans="1:7" ht="15.75" x14ac:dyDescent="0.2">
      <c r="A40" s="280" t="s">
        <v>38</v>
      </c>
      <c r="B40" s="280"/>
      <c r="C40" s="280"/>
      <c r="D40" s="280"/>
      <c r="E40" s="280"/>
      <c r="F40" s="280"/>
      <c r="G40" s="280"/>
    </row>
    <row r="41" spans="1:7" ht="31.5" outlineLevel="1" x14ac:dyDescent="0.25">
      <c r="A41" s="4" t="s">
        <v>2</v>
      </c>
      <c r="B41" s="5" t="s">
        <v>3</v>
      </c>
      <c r="C41" s="7" t="s">
        <v>4</v>
      </c>
      <c r="D41" s="7" t="s">
        <v>5</v>
      </c>
      <c r="E41" s="8" t="s">
        <v>6</v>
      </c>
      <c r="F41" s="4" t="s">
        <v>7</v>
      </c>
      <c r="G41" s="7" t="s">
        <v>8</v>
      </c>
    </row>
    <row r="42" spans="1:7" ht="15.75" outlineLevel="1" x14ac:dyDescent="0.25">
      <c r="A42" s="9">
        <v>1</v>
      </c>
      <c r="B42" s="5"/>
      <c r="C42" s="42" t="s">
        <v>27</v>
      </c>
      <c r="D42" s="7"/>
      <c r="E42" s="8"/>
      <c r="F42" s="4"/>
      <c r="G42" s="12">
        <f>SUM(G43:G47)</f>
        <v>24313415.149999999</v>
      </c>
    </row>
    <row r="43" spans="1:7" outlineLevel="1" x14ac:dyDescent="0.2">
      <c r="A43" s="13">
        <v>1.1000000000000001</v>
      </c>
      <c r="B43" s="13">
        <v>18.2</v>
      </c>
      <c r="C43" s="15" t="s">
        <v>28</v>
      </c>
      <c r="D43" s="25" t="s">
        <v>29</v>
      </c>
      <c r="E43" s="43">
        <v>89.955005305808115</v>
      </c>
      <c r="F43" s="44">
        <v>4794</v>
      </c>
      <c r="G43" s="45">
        <f>ROUND(E43*F43,2)</f>
        <v>431244.3</v>
      </c>
    </row>
    <row r="44" spans="1:7" outlineLevel="1" x14ac:dyDescent="0.2">
      <c r="A44" s="13">
        <v>1.2</v>
      </c>
      <c r="B44" s="13">
        <v>18.3</v>
      </c>
      <c r="C44" s="15" t="s">
        <v>30</v>
      </c>
      <c r="D44" s="25" t="s">
        <v>13</v>
      </c>
      <c r="E44" s="43">
        <v>542.57587609460882</v>
      </c>
      <c r="F44" s="44">
        <v>18787</v>
      </c>
      <c r="G44" s="45">
        <f t="shared" ref="G44:G47" si="2">ROUND(E44*F44,2)</f>
        <v>10193372.98</v>
      </c>
    </row>
    <row r="45" spans="1:7" outlineLevel="1" x14ac:dyDescent="0.2">
      <c r="A45" s="13">
        <v>1.3</v>
      </c>
      <c r="B45" s="13">
        <v>18.8</v>
      </c>
      <c r="C45" s="15" t="s">
        <v>31</v>
      </c>
      <c r="D45" s="25" t="s">
        <v>29</v>
      </c>
      <c r="E45" s="43">
        <v>89.955005305808115</v>
      </c>
      <c r="F45" s="44">
        <v>4376</v>
      </c>
      <c r="G45" s="45">
        <f t="shared" si="2"/>
        <v>393643.1</v>
      </c>
    </row>
    <row r="46" spans="1:7" outlineLevel="1" x14ac:dyDescent="0.2">
      <c r="A46" s="13">
        <v>1.4</v>
      </c>
      <c r="B46" s="13">
        <v>18.899999999999999</v>
      </c>
      <c r="C46" s="15" t="s">
        <v>32</v>
      </c>
      <c r="D46" s="25" t="s">
        <v>13</v>
      </c>
      <c r="E46" s="43">
        <v>540.92605107897725</v>
      </c>
      <c r="F46" s="44">
        <v>22651</v>
      </c>
      <c r="G46" s="45">
        <f t="shared" si="2"/>
        <v>12252515.98</v>
      </c>
    </row>
    <row r="47" spans="1:7" outlineLevel="1" x14ac:dyDescent="0.2">
      <c r="A47" s="13">
        <v>1.5</v>
      </c>
      <c r="B47" s="46">
        <v>8.8000000000000007</v>
      </c>
      <c r="C47" s="15" t="s">
        <v>35</v>
      </c>
      <c r="D47" s="14" t="s">
        <v>11</v>
      </c>
      <c r="E47" s="43">
        <v>1.9960004720297719</v>
      </c>
      <c r="F47" s="44">
        <v>522364</v>
      </c>
      <c r="G47" s="45">
        <f t="shared" si="2"/>
        <v>1042638.79</v>
      </c>
    </row>
    <row r="48" spans="1:7" ht="15.75" outlineLevel="1" x14ac:dyDescent="0.2">
      <c r="A48" s="32"/>
      <c r="B48" s="32"/>
      <c r="C48" s="32"/>
      <c r="D48" s="47"/>
      <c r="E48" s="48" t="s">
        <v>36</v>
      </c>
      <c r="F48" s="32"/>
      <c r="G48" s="49">
        <f>G42</f>
        <v>24313415.149999999</v>
      </c>
    </row>
    <row r="49" spans="1:7" ht="15.75" outlineLevel="1" x14ac:dyDescent="0.2">
      <c r="A49" s="35"/>
      <c r="B49" s="35"/>
      <c r="C49" s="35"/>
      <c r="D49" s="50"/>
      <c r="E49" s="51" t="s">
        <v>21</v>
      </c>
      <c r="F49" s="52">
        <v>0.25</v>
      </c>
      <c r="G49" s="53">
        <f>ROUND($G$48*F49,2)</f>
        <v>6078353.79</v>
      </c>
    </row>
    <row r="50" spans="1:7" ht="15.75" outlineLevel="1" x14ac:dyDescent="0.2">
      <c r="A50" s="35"/>
      <c r="B50" s="35"/>
      <c r="C50" s="35"/>
      <c r="D50" s="50"/>
      <c r="E50" s="51" t="s">
        <v>22</v>
      </c>
      <c r="F50" s="52">
        <v>0.02</v>
      </c>
      <c r="G50" s="53">
        <f>ROUND($G$48*F50,2)</f>
        <v>486268.3</v>
      </c>
    </row>
    <row r="51" spans="1:7" ht="15.75" outlineLevel="1" x14ac:dyDescent="0.2">
      <c r="A51" s="35"/>
      <c r="B51" s="35"/>
      <c r="C51" s="35"/>
      <c r="D51" s="50"/>
      <c r="E51" s="51" t="s">
        <v>23</v>
      </c>
      <c r="F51" s="52">
        <v>0.05</v>
      </c>
      <c r="G51" s="53">
        <f>ROUND($G$48*F51,2)</f>
        <v>1215670.76</v>
      </c>
    </row>
    <row r="52" spans="1:7" ht="15.75" outlineLevel="1" x14ac:dyDescent="0.2">
      <c r="A52" s="35"/>
      <c r="B52" s="35"/>
      <c r="C52" s="35"/>
      <c r="D52" s="52"/>
      <c r="E52" s="51" t="s">
        <v>24</v>
      </c>
      <c r="F52" s="37"/>
      <c r="G52" s="54"/>
    </row>
    <row r="53" spans="1:7" ht="15.75" x14ac:dyDescent="0.25">
      <c r="A53" s="35"/>
      <c r="B53" s="35"/>
      <c r="C53" s="35"/>
      <c r="D53" s="55"/>
      <c r="E53" s="51" t="s">
        <v>37</v>
      </c>
      <c r="F53" s="35"/>
      <c r="G53" s="270">
        <f>SUM(G48:G52)</f>
        <v>32093708</v>
      </c>
    </row>
    <row r="54" spans="1:7" ht="15.75" x14ac:dyDescent="0.2">
      <c r="A54" s="280" t="s">
        <v>39</v>
      </c>
      <c r="B54" s="280"/>
      <c r="C54" s="280"/>
      <c r="D54" s="280"/>
      <c r="E54" s="280"/>
      <c r="F54" s="280"/>
      <c r="G54" s="280"/>
    </row>
    <row r="55" spans="1:7" ht="31.5" outlineLevel="1" x14ac:dyDescent="0.25">
      <c r="A55" s="4" t="s">
        <v>2</v>
      </c>
      <c r="B55" s="5" t="s">
        <v>3</v>
      </c>
      <c r="C55" s="7" t="s">
        <v>4</v>
      </c>
      <c r="D55" s="7" t="s">
        <v>5</v>
      </c>
      <c r="E55" s="8" t="s">
        <v>6</v>
      </c>
      <c r="F55" s="4" t="s">
        <v>7</v>
      </c>
      <c r="G55" s="7" t="s">
        <v>8</v>
      </c>
    </row>
    <row r="56" spans="1:7" ht="15.75" outlineLevel="1" x14ac:dyDescent="0.25">
      <c r="A56" s="9">
        <v>1</v>
      </c>
      <c r="B56" s="5"/>
      <c r="C56" s="42" t="s">
        <v>27</v>
      </c>
      <c r="D56" s="7"/>
      <c r="E56" s="8"/>
      <c r="F56" s="4"/>
      <c r="G56" s="12">
        <f>SUM(G57:G67)</f>
        <v>173107599.99999997</v>
      </c>
    </row>
    <row r="57" spans="1:7" outlineLevel="1" x14ac:dyDescent="0.2">
      <c r="A57" s="57">
        <v>1.1000000000000001</v>
      </c>
      <c r="B57" s="57">
        <v>18.2</v>
      </c>
      <c r="C57" s="58" t="s">
        <v>28</v>
      </c>
      <c r="D57" s="25" t="s">
        <v>29</v>
      </c>
      <c r="E57" s="43">
        <v>352.93692499457609</v>
      </c>
      <c r="F57" s="44">
        <v>4794</v>
      </c>
      <c r="G57" s="45">
        <f t="shared" ref="G57:G67" si="3">ROUND(E57*F57,2)</f>
        <v>1691979.62</v>
      </c>
    </row>
    <row r="58" spans="1:7" outlineLevel="1" x14ac:dyDescent="0.2">
      <c r="A58" s="57">
        <v>1.2</v>
      </c>
      <c r="B58" s="57">
        <v>18.3</v>
      </c>
      <c r="C58" s="58" t="s">
        <v>30</v>
      </c>
      <c r="D58" s="25" t="s">
        <v>13</v>
      </c>
      <c r="E58" s="43">
        <v>1170.7942720781568</v>
      </c>
      <c r="F58" s="44">
        <v>18787</v>
      </c>
      <c r="G58" s="45">
        <f t="shared" si="3"/>
        <v>21995711.989999998</v>
      </c>
    </row>
    <row r="59" spans="1:7" outlineLevel="1" x14ac:dyDescent="0.2">
      <c r="A59" s="57">
        <v>1.3</v>
      </c>
      <c r="B59" s="57">
        <v>18.8</v>
      </c>
      <c r="C59" s="58" t="s">
        <v>31</v>
      </c>
      <c r="D59" s="25" t="s">
        <v>29</v>
      </c>
      <c r="E59" s="43">
        <v>352.93692499457609</v>
      </c>
      <c r="F59" s="44">
        <v>4376</v>
      </c>
      <c r="G59" s="45">
        <f t="shared" si="3"/>
        <v>1544451.98</v>
      </c>
    </row>
    <row r="60" spans="1:7" outlineLevel="1" x14ac:dyDescent="0.2">
      <c r="A60" s="57">
        <v>1.4</v>
      </c>
      <c r="B60" s="57">
        <v>18.899999999999999</v>
      </c>
      <c r="C60" s="58" t="s">
        <v>32</v>
      </c>
      <c r="D60" s="25" t="s">
        <v>13</v>
      </c>
      <c r="E60" s="43">
        <v>1162.9496971770354</v>
      </c>
      <c r="F60" s="44">
        <v>22651</v>
      </c>
      <c r="G60" s="45">
        <f t="shared" si="3"/>
        <v>26341973.59</v>
      </c>
    </row>
    <row r="61" spans="1:7" ht="60" outlineLevel="1" x14ac:dyDescent="0.2">
      <c r="A61" s="57">
        <v>1.4</v>
      </c>
      <c r="B61" s="267"/>
      <c r="C61" s="58" t="s">
        <v>40</v>
      </c>
      <c r="D61" s="25" t="s">
        <v>11</v>
      </c>
      <c r="E61" s="26">
        <v>49.750029481741564</v>
      </c>
      <c r="F61" s="44">
        <v>74321</v>
      </c>
      <c r="G61" s="45">
        <f t="shared" si="3"/>
        <v>3697471.94</v>
      </c>
    </row>
    <row r="62" spans="1:7" ht="30" outlineLevel="1" x14ac:dyDescent="0.2">
      <c r="A62" s="57">
        <v>1.5</v>
      </c>
      <c r="B62" s="267"/>
      <c r="C62" s="58" t="s">
        <v>41</v>
      </c>
      <c r="D62" s="25" t="s">
        <v>11</v>
      </c>
      <c r="E62" s="26">
        <v>26.056831038377521</v>
      </c>
      <c r="F62" s="44">
        <v>285369</v>
      </c>
      <c r="G62" s="45">
        <f t="shared" si="3"/>
        <v>7435811.8200000003</v>
      </c>
    </row>
    <row r="63" spans="1:7" outlineLevel="1" x14ac:dyDescent="0.2">
      <c r="A63" s="57">
        <v>1.6</v>
      </c>
      <c r="B63" s="267"/>
      <c r="C63" s="58" t="s">
        <v>42</v>
      </c>
      <c r="D63" s="25" t="s">
        <v>11</v>
      </c>
      <c r="E63" s="26">
        <v>23.364075038247936</v>
      </c>
      <c r="F63" s="44">
        <v>840760</v>
      </c>
      <c r="G63" s="45">
        <f t="shared" si="3"/>
        <v>19643579.73</v>
      </c>
    </row>
    <row r="64" spans="1:7" outlineLevel="1" x14ac:dyDescent="0.2">
      <c r="A64" s="57">
        <v>1.7</v>
      </c>
      <c r="B64" s="267"/>
      <c r="C64" s="40" t="s">
        <v>43</v>
      </c>
      <c r="D64" s="25" t="s">
        <v>17</v>
      </c>
      <c r="E64" s="26">
        <v>3760.885655308457</v>
      </c>
      <c r="F64" s="44">
        <v>7900</v>
      </c>
      <c r="G64" s="45">
        <f t="shared" si="3"/>
        <v>29710996.68</v>
      </c>
    </row>
    <row r="65" spans="1:7" ht="105" outlineLevel="1" x14ac:dyDescent="0.2">
      <c r="A65" s="57">
        <v>1.8</v>
      </c>
      <c r="B65" s="267"/>
      <c r="C65" s="58" t="s">
        <v>44</v>
      </c>
      <c r="D65" s="25" t="s">
        <v>29</v>
      </c>
      <c r="E65" s="26">
        <v>40</v>
      </c>
      <c r="F65" s="44">
        <v>653800</v>
      </c>
      <c r="G65" s="45">
        <f t="shared" si="3"/>
        <v>26152000</v>
      </c>
    </row>
    <row r="66" spans="1:7" ht="60" outlineLevel="1" x14ac:dyDescent="0.2">
      <c r="A66" s="57">
        <v>1.9</v>
      </c>
      <c r="B66" s="267"/>
      <c r="C66" s="58" t="s">
        <v>45</v>
      </c>
      <c r="D66" s="25" t="s">
        <v>29</v>
      </c>
      <c r="E66" s="43">
        <v>59.465483066699804</v>
      </c>
      <c r="F66" s="44">
        <v>525605</v>
      </c>
      <c r="G66" s="45">
        <f t="shared" si="3"/>
        <v>31255355.23</v>
      </c>
    </row>
    <row r="67" spans="1:7" outlineLevel="1" x14ac:dyDescent="0.2">
      <c r="A67" s="59">
        <v>1.1000000000000001</v>
      </c>
      <c r="B67" s="46">
        <v>8.8000000000000007</v>
      </c>
      <c r="C67" s="58" t="s">
        <v>35</v>
      </c>
      <c r="D67" s="25" t="s">
        <v>11</v>
      </c>
      <c r="E67" s="43">
        <v>6.9650041274438195</v>
      </c>
      <c r="F67" s="44">
        <v>522364</v>
      </c>
      <c r="G67" s="45">
        <f t="shared" si="3"/>
        <v>3638267.42</v>
      </c>
    </row>
    <row r="68" spans="1:7" ht="15.75" outlineLevel="1" x14ac:dyDescent="0.2">
      <c r="A68" s="32"/>
      <c r="B68" s="32"/>
      <c r="C68" s="32"/>
      <c r="D68" s="47"/>
      <c r="E68" s="48" t="s">
        <v>36</v>
      </c>
      <c r="F68" s="32"/>
      <c r="G68" s="49">
        <f>G56</f>
        <v>173107599.99999997</v>
      </c>
    </row>
    <row r="69" spans="1:7" ht="15.75" outlineLevel="1" x14ac:dyDescent="0.2">
      <c r="A69" s="35"/>
      <c r="B69" s="35"/>
      <c r="C69" s="35"/>
      <c r="D69" s="50"/>
      <c r="E69" s="51" t="s">
        <v>21</v>
      </c>
      <c r="F69" s="52">
        <v>0.25</v>
      </c>
      <c r="G69" s="53">
        <f>ROUND($G$68*F69,2)</f>
        <v>43276900</v>
      </c>
    </row>
    <row r="70" spans="1:7" ht="15.75" outlineLevel="1" x14ac:dyDescent="0.2">
      <c r="A70" s="35"/>
      <c r="B70" s="35"/>
      <c r="C70" s="35"/>
      <c r="D70" s="50"/>
      <c r="E70" s="51" t="s">
        <v>22</v>
      </c>
      <c r="F70" s="52">
        <v>0.02</v>
      </c>
      <c r="G70" s="53">
        <f>ROUND($G$68*F70,2)</f>
        <v>3462152</v>
      </c>
    </row>
    <row r="71" spans="1:7" ht="15.75" outlineLevel="1" x14ac:dyDescent="0.2">
      <c r="A71" s="35"/>
      <c r="B71" s="35"/>
      <c r="C71" s="35"/>
      <c r="D71" s="50"/>
      <c r="E71" s="51" t="s">
        <v>23</v>
      </c>
      <c r="F71" s="52">
        <v>0.05</v>
      </c>
      <c r="G71" s="53">
        <f>ROUND($G$68*F71,2)</f>
        <v>8655380</v>
      </c>
    </row>
    <row r="72" spans="1:7" ht="15.75" outlineLevel="1" x14ac:dyDescent="0.2">
      <c r="A72" s="35"/>
      <c r="B72" s="35"/>
      <c r="C72" s="35"/>
      <c r="D72" s="52"/>
      <c r="E72" s="51" t="s">
        <v>24</v>
      </c>
      <c r="F72" s="37"/>
      <c r="G72" s="54"/>
    </row>
    <row r="73" spans="1:7" ht="15.75" x14ac:dyDescent="0.25">
      <c r="A73" s="35"/>
      <c r="B73" s="35"/>
      <c r="C73" s="35" t="s">
        <v>519</v>
      </c>
      <c r="D73" s="55"/>
      <c r="E73" s="51" t="s">
        <v>37</v>
      </c>
      <c r="F73" s="35"/>
      <c r="G73" s="56">
        <f>SUM(G68:G72)</f>
        <v>228502031.99999997</v>
      </c>
    </row>
    <row r="74" spans="1:7" ht="15.75" x14ac:dyDescent="0.2">
      <c r="A74" s="280" t="s">
        <v>46</v>
      </c>
      <c r="B74" s="280"/>
      <c r="C74" s="280"/>
      <c r="D74" s="280"/>
      <c r="E74" s="280"/>
      <c r="F74" s="280"/>
      <c r="G74" s="280"/>
    </row>
    <row r="75" spans="1:7" ht="31.5" outlineLevel="1" x14ac:dyDescent="0.25">
      <c r="A75" s="4" t="s">
        <v>2</v>
      </c>
      <c r="B75" s="5" t="s">
        <v>3</v>
      </c>
      <c r="C75" s="7" t="s">
        <v>4</v>
      </c>
      <c r="D75" s="7" t="s">
        <v>5</v>
      </c>
      <c r="E75" s="8" t="s">
        <v>6</v>
      </c>
      <c r="F75" s="4" t="s">
        <v>7</v>
      </c>
      <c r="G75" s="7" t="s">
        <v>8</v>
      </c>
    </row>
    <row r="76" spans="1:7" ht="15.75" outlineLevel="1" x14ac:dyDescent="0.25">
      <c r="A76" s="9">
        <v>1</v>
      </c>
      <c r="B76" s="5"/>
      <c r="C76" s="42" t="s">
        <v>27</v>
      </c>
      <c r="D76" s="7"/>
      <c r="E76" s="8"/>
      <c r="F76" s="4"/>
      <c r="G76" s="12">
        <f>SUM(G77:G83)</f>
        <v>27372137.120000001</v>
      </c>
    </row>
    <row r="77" spans="1:7" outlineLevel="1" x14ac:dyDescent="0.2">
      <c r="A77" s="13">
        <v>1.1000000000000001</v>
      </c>
      <c r="B77" s="13">
        <v>18.2</v>
      </c>
      <c r="C77" s="15" t="s">
        <v>28</v>
      </c>
      <c r="D77" s="25" t="s">
        <v>29</v>
      </c>
      <c r="E77" s="43">
        <v>199.70003538211373</v>
      </c>
      <c r="F77" s="44">
        <v>4794</v>
      </c>
      <c r="G77" s="45">
        <f t="shared" ref="G77:G83" si="4">ROUND(E77*F77,2)</f>
        <v>957361.97</v>
      </c>
    </row>
    <row r="78" spans="1:7" outlineLevel="1" x14ac:dyDescent="0.2">
      <c r="A78" s="13">
        <v>1.2</v>
      </c>
      <c r="B78" s="13">
        <v>18.3</v>
      </c>
      <c r="C78" s="15" t="s">
        <v>30</v>
      </c>
      <c r="D78" s="25" t="s">
        <v>13</v>
      </c>
      <c r="E78" s="43">
        <v>494</v>
      </c>
      <c r="F78" s="44">
        <v>18787</v>
      </c>
      <c r="G78" s="45">
        <f t="shared" si="4"/>
        <v>9280778</v>
      </c>
    </row>
    <row r="79" spans="1:7" outlineLevel="1" x14ac:dyDescent="0.2">
      <c r="A79" s="13">
        <v>1.3</v>
      </c>
      <c r="B79" s="13">
        <v>18.8</v>
      </c>
      <c r="C79" s="15" t="s">
        <v>31</v>
      </c>
      <c r="D79" s="25" t="s">
        <v>29</v>
      </c>
      <c r="E79" s="43">
        <v>199.70003538211373</v>
      </c>
      <c r="F79" s="44">
        <v>4376</v>
      </c>
      <c r="G79" s="45">
        <f t="shared" si="4"/>
        <v>873887.35</v>
      </c>
    </row>
    <row r="80" spans="1:7" outlineLevel="1" x14ac:dyDescent="0.2">
      <c r="A80" s="13">
        <v>1.4</v>
      </c>
      <c r="B80" s="13">
        <v>18.899999999999999</v>
      </c>
      <c r="C80" s="15" t="s">
        <v>32</v>
      </c>
      <c r="D80" s="25" t="s">
        <v>13</v>
      </c>
      <c r="E80" s="43">
        <v>492.50088485463067</v>
      </c>
      <c r="F80" s="44">
        <v>22651</v>
      </c>
      <c r="G80" s="45">
        <f t="shared" si="4"/>
        <v>11155637.539999999</v>
      </c>
    </row>
    <row r="81" spans="1:7" ht="45" outlineLevel="1" x14ac:dyDescent="0.2">
      <c r="A81" s="13">
        <v>1.5</v>
      </c>
      <c r="B81" s="268"/>
      <c r="C81" s="41" t="s">
        <v>34</v>
      </c>
      <c r="D81" s="14" t="s">
        <v>13</v>
      </c>
      <c r="E81" s="43">
        <v>19.910010616646034</v>
      </c>
      <c r="F81" s="44">
        <v>164371</v>
      </c>
      <c r="G81" s="45">
        <f t="shared" si="4"/>
        <v>3272628.36</v>
      </c>
    </row>
    <row r="82" spans="1:7" outlineLevel="1" x14ac:dyDescent="0.2">
      <c r="A82" s="13">
        <v>1.6</v>
      </c>
      <c r="B82" s="46">
        <v>8.8000000000000007</v>
      </c>
      <c r="C82" s="15" t="s">
        <v>35</v>
      </c>
      <c r="D82" s="14" t="s">
        <v>11</v>
      </c>
      <c r="E82" s="43">
        <v>2.9940007080446578</v>
      </c>
      <c r="F82" s="44">
        <v>522364</v>
      </c>
      <c r="G82" s="45">
        <f t="shared" si="4"/>
        <v>1563958.19</v>
      </c>
    </row>
    <row r="83" spans="1:7" outlineLevel="1" x14ac:dyDescent="0.2">
      <c r="A83" s="13">
        <v>1.7</v>
      </c>
      <c r="B83" s="60"/>
      <c r="C83" s="61" t="s">
        <v>47</v>
      </c>
      <c r="D83" s="14" t="s">
        <v>29</v>
      </c>
      <c r="E83" s="43">
        <v>2.9984968697848444</v>
      </c>
      <c r="F83" s="44">
        <v>89340</v>
      </c>
      <c r="G83" s="45">
        <f t="shared" si="4"/>
        <v>267885.71000000002</v>
      </c>
    </row>
    <row r="84" spans="1:7" ht="15.75" outlineLevel="1" x14ac:dyDescent="0.2">
      <c r="A84" s="32"/>
      <c r="B84" s="40"/>
      <c r="C84" s="40"/>
      <c r="D84" s="47"/>
      <c r="E84" s="48" t="s">
        <v>36</v>
      </c>
      <c r="F84" s="32"/>
      <c r="G84" s="49">
        <f>G76</f>
        <v>27372137.120000001</v>
      </c>
    </row>
    <row r="85" spans="1:7" ht="15.75" outlineLevel="1" x14ac:dyDescent="0.2">
      <c r="A85" s="35"/>
      <c r="B85" s="35"/>
      <c r="C85" s="35"/>
      <c r="D85" s="50"/>
      <c r="E85" s="51" t="s">
        <v>21</v>
      </c>
      <c r="F85" s="52">
        <v>0.25</v>
      </c>
      <c r="G85" s="53">
        <f>ROUND($G$84*F85,2)</f>
        <v>6843034.2800000003</v>
      </c>
    </row>
    <row r="86" spans="1:7" ht="15.75" outlineLevel="1" x14ac:dyDescent="0.2">
      <c r="A86" s="35"/>
      <c r="B86" s="35"/>
      <c r="C86" s="35"/>
      <c r="D86" s="50"/>
      <c r="E86" s="51" t="s">
        <v>22</v>
      </c>
      <c r="F86" s="52">
        <v>0.02</v>
      </c>
      <c r="G86" s="53">
        <f>ROUND($G$84*F86,2)</f>
        <v>547442.74</v>
      </c>
    </row>
    <row r="87" spans="1:7" ht="15.75" outlineLevel="1" x14ac:dyDescent="0.2">
      <c r="A87" s="35"/>
      <c r="B87" s="35"/>
      <c r="C87" s="35"/>
      <c r="D87" s="50"/>
      <c r="E87" s="51" t="s">
        <v>23</v>
      </c>
      <c r="F87" s="52">
        <v>0.05</v>
      </c>
      <c r="G87" s="53">
        <f>ROUND($G$84*F87,2)</f>
        <v>1368606.86</v>
      </c>
    </row>
    <row r="88" spans="1:7" ht="15.75" outlineLevel="1" x14ac:dyDescent="0.2">
      <c r="A88" s="35"/>
      <c r="B88" s="35"/>
      <c r="C88" s="35"/>
      <c r="D88" s="52"/>
      <c r="E88" s="51" t="s">
        <v>24</v>
      </c>
      <c r="F88" s="37"/>
      <c r="G88" s="54"/>
    </row>
    <row r="89" spans="1:7" ht="15.75" x14ac:dyDescent="0.25">
      <c r="A89" s="35"/>
      <c r="B89" s="35"/>
      <c r="C89" s="35"/>
      <c r="D89" s="55"/>
      <c r="E89" s="51" t="s">
        <v>37</v>
      </c>
      <c r="F89" s="35"/>
      <c r="G89" s="56">
        <f>SUM(G84:G88)</f>
        <v>36131221</v>
      </c>
    </row>
    <row r="90" spans="1:7" ht="15.75" x14ac:dyDescent="0.25">
      <c r="A90" s="35"/>
      <c r="B90" s="35"/>
      <c r="C90" s="35"/>
      <c r="D90" s="55"/>
      <c r="E90" s="51"/>
      <c r="F90" s="35"/>
      <c r="G90" s="62"/>
    </row>
    <row r="91" spans="1:7" ht="15.75" x14ac:dyDescent="0.25">
      <c r="A91" s="35"/>
      <c r="B91" s="35"/>
      <c r="C91" s="35"/>
      <c r="D91" s="55"/>
      <c r="E91" s="51"/>
      <c r="F91" s="35"/>
      <c r="G91" s="62"/>
    </row>
    <row r="92" spans="1:7" ht="15.75" x14ac:dyDescent="0.25">
      <c r="A92" s="280" t="s">
        <v>48</v>
      </c>
      <c r="B92" s="280"/>
      <c r="C92" s="280"/>
      <c r="D92" s="280"/>
      <c r="E92" s="280"/>
      <c r="F92" s="280"/>
      <c r="G92" s="62">
        <f>G39+G53+G73+G89</f>
        <v>414956397</v>
      </c>
    </row>
    <row r="93" spans="1:7" ht="15.75" x14ac:dyDescent="0.25">
      <c r="A93" s="280" t="s">
        <v>24</v>
      </c>
      <c r="B93" s="280"/>
      <c r="C93" s="280"/>
      <c r="D93" s="280"/>
      <c r="E93" s="280"/>
      <c r="F93" s="280"/>
      <c r="G93" s="62">
        <v>0</v>
      </c>
    </row>
    <row r="94" spans="1:7" ht="15.75" x14ac:dyDescent="0.25">
      <c r="A94" s="281" t="s">
        <v>49</v>
      </c>
      <c r="B94" s="281"/>
      <c r="C94" s="281"/>
      <c r="D94" s="281"/>
      <c r="E94" s="281"/>
      <c r="F94" s="281"/>
      <c r="G94" s="63">
        <f>SUM(G92:G93)</f>
        <v>414956397</v>
      </c>
    </row>
    <row r="95" spans="1:7" x14ac:dyDescent="0.2">
      <c r="A95" s="40"/>
      <c r="B95" s="40"/>
      <c r="C95" s="41"/>
      <c r="D95" s="40"/>
      <c r="E95" s="40"/>
      <c r="F95" s="40"/>
      <c r="G95" s="40"/>
    </row>
    <row r="96" spans="1:7" ht="15.75" x14ac:dyDescent="0.2">
      <c r="A96" s="50"/>
      <c r="B96" s="35"/>
      <c r="C96" s="35"/>
      <c r="D96" s="55" t="s">
        <v>50</v>
      </c>
      <c r="E96" s="55"/>
      <c r="F96" s="35"/>
      <c r="G96" s="35"/>
    </row>
    <row r="97" spans="1:7" ht="15.75" outlineLevel="1" x14ac:dyDescent="0.2">
      <c r="A97" s="7" t="s">
        <v>2</v>
      </c>
      <c r="B97" s="7" t="s">
        <v>2</v>
      </c>
      <c r="C97" s="7" t="s">
        <v>4</v>
      </c>
      <c r="D97" s="7" t="s">
        <v>5</v>
      </c>
      <c r="E97" s="7" t="s">
        <v>6</v>
      </c>
      <c r="F97" s="64" t="s">
        <v>51</v>
      </c>
      <c r="G97" s="12" t="s">
        <v>8</v>
      </c>
    </row>
    <row r="98" spans="1:7" ht="15.75" outlineLevel="1" x14ac:dyDescent="0.2">
      <c r="A98" s="7">
        <v>1</v>
      </c>
      <c r="B98" s="7" t="s">
        <v>52</v>
      </c>
      <c r="C98" s="65" t="s">
        <v>53</v>
      </c>
      <c r="D98" s="7"/>
      <c r="E98" s="7"/>
      <c r="F98" s="65"/>
      <c r="G98" s="66">
        <f>SUM(G99:G105)</f>
        <v>36137067.75</v>
      </c>
    </row>
    <row r="99" spans="1:7" outlineLevel="1" x14ac:dyDescent="0.2">
      <c r="A99" s="50">
        <v>1.1000000000000001</v>
      </c>
      <c r="B99" s="261"/>
      <c r="C99" s="58" t="s">
        <v>54</v>
      </c>
      <c r="D99" s="25" t="s">
        <v>13</v>
      </c>
      <c r="E99" s="26">
        <v>64.740226553323922</v>
      </c>
      <c r="F99" s="44">
        <v>18144</v>
      </c>
      <c r="G99" s="45">
        <f t="shared" ref="G99:G105" si="5">ROUND(E99*F99,2)</f>
        <v>1174646.67</v>
      </c>
    </row>
    <row r="100" spans="1:7" ht="30" outlineLevel="1" x14ac:dyDescent="0.2">
      <c r="A100" s="50">
        <v>1.2</v>
      </c>
      <c r="B100" s="25">
        <v>7.28</v>
      </c>
      <c r="C100" s="58" t="s">
        <v>55</v>
      </c>
      <c r="D100" s="25" t="s">
        <v>13</v>
      </c>
      <c r="E100" s="26">
        <v>50.173811208890392</v>
      </c>
      <c r="F100" s="44">
        <v>204783</v>
      </c>
      <c r="G100" s="45">
        <f t="shared" si="5"/>
        <v>10274743.58</v>
      </c>
    </row>
    <row r="101" spans="1:7" ht="30" outlineLevel="1" x14ac:dyDescent="0.2">
      <c r="A101" s="50">
        <v>1.3</v>
      </c>
      <c r="B101" s="261"/>
      <c r="C101" s="58" t="s">
        <v>56</v>
      </c>
      <c r="D101" s="25" t="s">
        <v>13</v>
      </c>
      <c r="E101" s="26">
        <v>156.26701308539452</v>
      </c>
      <c r="F101" s="44">
        <v>49280</v>
      </c>
      <c r="G101" s="45">
        <f t="shared" si="5"/>
        <v>7700838.4000000004</v>
      </c>
    </row>
    <row r="102" spans="1:7" ht="45" outlineLevel="1" x14ac:dyDescent="0.2">
      <c r="A102" s="50">
        <v>1.4</v>
      </c>
      <c r="B102" s="261"/>
      <c r="C102" s="58" t="s">
        <v>57</v>
      </c>
      <c r="D102" s="25" t="s">
        <v>13</v>
      </c>
      <c r="E102" s="67">
        <v>0.81890812894502341</v>
      </c>
      <c r="F102" s="44">
        <v>387307</v>
      </c>
      <c r="G102" s="45">
        <f t="shared" si="5"/>
        <v>317168.84999999998</v>
      </c>
    </row>
    <row r="103" spans="1:7" ht="30" outlineLevel="1" x14ac:dyDescent="0.2">
      <c r="A103" s="50">
        <v>1.5</v>
      </c>
      <c r="B103" s="261"/>
      <c r="C103" s="58" t="s">
        <v>58</v>
      </c>
      <c r="D103" s="25" t="s">
        <v>59</v>
      </c>
      <c r="E103" s="16">
        <v>15.768543415372896</v>
      </c>
      <c r="F103" s="44">
        <v>177458</v>
      </c>
      <c r="G103" s="45">
        <f t="shared" si="5"/>
        <v>2798254.18</v>
      </c>
    </row>
    <row r="104" spans="1:7" ht="30" outlineLevel="1" x14ac:dyDescent="0.2">
      <c r="A104" s="50">
        <v>1.6</v>
      </c>
      <c r="B104" s="25">
        <v>7.18</v>
      </c>
      <c r="C104" s="58" t="s">
        <v>60</v>
      </c>
      <c r="D104" s="25" t="s">
        <v>29</v>
      </c>
      <c r="E104" s="16">
        <v>144.93799728451447</v>
      </c>
      <c r="F104" s="44">
        <v>50184</v>
      </c>
      <c r="G104" s="45">
        <f t="shared" si="5"/>
        <v>7273568.46</v>
      </c>
    </row>
    <row r="105" spans="1:7" ht="30" outlineLevel="1" x14ac:dyDescent="0.2">
      <c r="A105" s="50">
        <v>1.7</v>
      </c>
      <c r="B105" s="25">
        <v>7.34</v>
      </c>
      <c r="C105" s="58" t="s">
        <v>61</v>
      </c>
      <c r="D105" s="25" t="s">
        <v>29</v>
      </c>
      <c r="E105" s="16">
        <v>174.94889326048829</v>
      </c>
      <c r="F105" s="44">
        <v>37713</v>
      </c>
      <c r="G105" s="45">
        <f t="shared" si="5"/>
        <v>6597847.6100000003</v>
      </c>
    </row>
    <row r="106" spans="1:7" ht="15.75" outlineLevel="1" x14ac:dyDescent="0.2">
      <c r="A106" s="7">
        <v>2</v>
      </c>
      <c r="B106" s="65"/>
      <c r="C106" s="65" t="s">
        <v>62</v>
      </c>
      <c r="D106" s="7"/>
      <c r="E106" s="7"/>
      <c r="F106" s="65"/>
      <c r="G106" s="66">
        <f>SUM(G107:G108)</f>
        <v>818423</v>
      </c>
    </row>
    <row r="107" spans="1:7" ht="45" outlineLevel="1" x14ac:dyDescent="0.2">
      <c r="A107" s="50">
        <v>2.1</v>
      </c>
      <c r="B107" s="261"/>
      <c r="C107" s="15" t="s">
        <v>63</v>
      </c>
      <c r="D107" s="16" t="s">
        <v>64</v>
      </c>
      <c r="E107" s="16">
        <v>2</v>
      </c>
      <c r="F107" s="45">
        <v>210679</v>
      </c>
      <c r="G107" s="45">
        <f t="shared" ref="G107:G108" si="6">ROUND(E107*F107,2)</f>
        <v>421358</v>
      </c>
    </row>
    <row r="108" spans="1:7" ht="30" outlineLevel="1" x14ac:dyDescent="0.2">
      <c r="A108" s="50">
        <v>2.2000000000000002</v>
      </c>
      <c r="B108" s="261"/>
      <c r="C108" s="58" t="s">
        <v>65</v>
      </c>
      <c r="D108" s="26" t="s">
        <v>13</v>
      </c>
      <c r="E108" s="26">
        <v>5</v>
      </c>
      <c r="F108" s="45">
        <v>79413</v>
      </c>
      <c r="G108" s="45">
        <f t="shared" si="6"/>
        <v>397065</v>
      </c>
    </row>
    <row r="109" spans="1:7" ht="15.75" outlineLevel="1" x14ac:dyDescent="0.2">
      <c r="A109" s="7">
        <v>3</v>
      </c>
      <c r="B109" s="65"/>
      <c r="C109" s="65" t="s">
        <v>66</v>
      </c>
      <c r="D109" s="7"/>
      <c r="E109" s="7"/>
      <c r="F109" s="65"/>
      <c r="G109" s="66">
        <f>SUM(G110:G111)</f>
        <v>17758470.77</v>
      </c>
    </row>
    <row r="110" spans="1:7" ht="30" outlineLevel="1" x14ac:dyDescent="0.2">
      <c r="A110" s="50">
        <v>3.1</v>
      </c>
      <c r="B110" s="14">
        <v>1.1399999999999999</v>
      </c>
      <c r="C110" s="24" t="s">
        <v>67</v>
      </c>
      <c r="D110" s="14" t="s">
        <v>13</v>
      </c>
      <c r="E110" s="26">
        <v>198.18314234344331</v>
      </c>
      <c r="F110" s="44">
        <v>15566</v>
      </c>
      <c r="G110" s="45">
        <f t="shared" ref="G110:G111" si="7">ROUND(E110*F110,2)</f>
        <v>3084918.79</v>
      </c>
    </row>
    <row r="111" spans="1:7" ht="30" outlineLevel="1" x14ac:dyDescent="0.2">
      <c r="A111" s="50">
        <v>3.2</v>
      </c>
      <c r="B111" s="14">
        <v>15.5</v>
      </c>
      <c r="C111" s="68" t="s">
        <v>68</v>
      </c>
      <c r="D111" s="14" t="s">
        <v>13</v>
      </c>
      <c r="E111" s="26">
        <v>191.00467276862491</v>
      </c>
      <c r="F111" s="44">
        <v>76823</v>
      </c>
      <c r="G111" s="45">
        <f t="shared" si="7"/>
        <v>14673551.98</v>
      </c>
    </row>
    <row r="112" spans="1:7" ht="15.75" outlineLevel="1" x14ac:dyDescent="0.2">
      <c r="A112" s="7">
        <v>4</v>
      </c>
      <c r="B112" s="65"/>
      <c r="C112" s="65" t="s">
        <v>69</v>
      </c>
      <c r="D112" s="7"/>
      <c r="E112" s="7"/>
      <c r="F112" s="65"/>
      <c r="G112" s="66">
        <f>SUM(G113:G117)</f>
        <v>29012897.609999996</v>
      </c>
    </row>
    <row r="113" spans="1:7" ht="30" outlineLevel="1" x14ac:dyDescent="0.2">
      <c r="A113" s="50">
        <v>4.0999999999999996</v>
      </c>
      <c r="B113" s="261"/>
      <c r="C113" s="24" t="s">
        <v>70</v>
      </c>
      <c r="D113" s="25" t="s">
        <v>13</v>
      </c>
      <c r="E113" s="26">
        <v>681.43782837964977</v>
      </c>
      <c r="F113" s="44">
        <v>12138</v>
      </c>
      <c r="G113" s="45">
        <f t="shared" ref="G113:G117" si="8">ROUND(E113*F113,2)</f>
        <v>8271292.3600000003</v>
      </c>
    </row>
    <row r="114" spans="1:7" outlineLevel="1" x14ac:dyDescent="0.2">
      <c r="A114" s="50">
        <v>4.2</v>
      </c>
      <c r="B114" s="14">
        <v>18.16</v>
      </c>
      <c r="C114" s="68" t="s">
        <v>71</v>
      </c>
      <c r="D114" s="14" t="s">
        <v>13</v>
      </c>
      <c r="E114" s="16">
        <v>387.89240929467212</v>
      </c>
      <c r="F114" s="44">
        <v>25421</v>
      </c>
      <c r="G114" s="45">
        <f t="shared" si="8"/>
        <v>9860612.9399999995</v>
      </c>
    </row>
    <row r="115" spans="1:7" outlineLevel="1" x14ac:dyDescent="0.2">
      <c r="A115" s="50">
        <v>4.3</v>
      </c>
      <c r="B115" s="25">
        <v>7.5</v>
      </c>
      <c r="C115" s="69" t="s">
        <v>72</v>
      </c>
      <c r="D115" s="25" t="s">
        <v>29</v>
      </c>
      <c r="E115" s="26">
        <v>98.457436359896676</v>
      </c>
      <c r="F115" s="44">
        <v>51695</v>
      </c>
      <c r="G115" s="45">
        <f t="shared" si="8"/>
        <v>5089757.17</v>
      </c>
    </row>
    <row r="116" spans="1:7" outlineLevel="1" x14ac:dyDescent="0.2">
      <c r="A116" s="50">
        <v>4.4000000000000004</v>
      </c>
      <c r="B116" s="25">
        <v>13.9</v>
      </c>
      <c r="C116" s="69" t="s">
        <v>73</v>
      </c>
      <c r="D116" s="25" t="s">
        <v>13</v>
      </c>
      <c r="E116" s="26">
        <v>108.39178156778479</v>
      </c>
      <c r="F116" s="44">
        <v>44417</v>
      </c>
      <c r="G116" s="45">
        <f t="shared" si="8"/>
        <v>4814437.76</v>
      </c>
    </row>
    <row r="117" spans="1:7" outlineLevel="1" x14ac:dyDescent="0.2">
      <c r="A117" s="50">
        <v>4.5</v>
      </c>
      <c r="B117" s="25">
        <v>14.14</v>
      </c>
      <c r="C117" s="69" t="s">
        <v>74</v>
      </c>
      <c r="D117" s="25" t="s">
        <v>29</v>
      </c>
      <c r="E117" s="26">
        <v>59.786839564226774</v>
      </c>
      <c r="F117" s="44">
        <v>16338</v>
      </c>
      <c r="G117" s="45">
        <f t="shared" si="8"/>
        <v>976797.38</v>
      </c>
    </row>
    <row r="118" spans="1:7" ht="15.75" outlineLevel="1" x14ac:dyDescent="0.2">
      <c r="A118" s="7">
        <v>5</v>
      </c>
      <c r="B118" s="65"/>
      <c r="C118" s="65" t="s">
        <v>75</v>
      </c>
      <c r="D118" s="7"/>
      <c r="E118" s="7"/>
      <c r="F118" s="65"/>
      <c r="G118" s="66">
        <f>SUM(G119:G126)</f>
        <v>11071009</v>
      </c>
    </row>
    <row r="119" spans="1:7" ht="30" outlineLevel="1" x14ac:dyDescent="0.2">
      <c r="A119" s="50">
        <v>5.0999999999999996</v>
      </c>
      <c r="B119" s="261"/>
      <c r="C119" s="69" t="s">
        <v>76</v>
      </c>
      <c r="D119" s="25" t="s">
        <v>64</v>
      </c>
      <c r="E119" s="26">
        <v>16</v>
      </c>
      <c r="F119" s="44">
        <v>115838</v>
      </c>
      <c r="G119" s="45">
        <f t="shared" ref="G119:G126" si="9">ROUND(E119*F119,2)</f>
        <v>1853408</v>
      </c>
    </row>
    <row r="120" spans="1:7" ht="30" outlineLevel="1" x14ac:dyDescent="0.2">
      <c r="A120" s="50">
        <v>5.2</v>
      </c>
      <c r="B120" s="261"/>
      <c r="C120" s="69" t="s">
        <v>77</v>
      </c>
      <c r="D120" s="25" t="s">
        <v>64</v>
      </c>
      <c r="E120" s="26">
        <v>20</v>
      </c>
      <c r="F120" s="44">
        <v>65567</v>
      </c>
      <c r="G120" s="45">
        <f t="shared" si="9"/>
        <v>1311340</v>
      </c>
    </row>
    <row r="121" spans="1:7" ht="30" outlineLevel="1" x14ac:dyDescent="0.2">
      <c r="A121" s="50">
        <v>5.3</v>
      </c>
      <c r="B121" s="261"/>
      <c r="C121" s="69" t="s">
        <v>78</v>
      </c>
      <c r="D121" s="25" t="s">
        <v>64</v>
      </c>
      <c r="E121" s="26">
        <v>6</v>
      </c>
      <c r="F121" s="44">
        <v>324838</v>
      </c>
      <c r="G121" s="45">
        <f t="shared" si="9"/>
        <v>1949028</v>
      </c>
    </row>
    <row r="122" spans="1:7" outlineLevel="1" x14ac:dyDescent="0.2">
      <c r="A122" s="50">
        <v>5.4</v>
      </c>
      <c r="B122" s="25">
        <v>11.36</v>
      </c>
      <c r="C122" s="69" t="s">
        <v>79</v>
      </c>
      <c r="D122" s="25" t="s">
        <v>64</v>
      </c>
      <c r="E122" s="26">
        <v>1</v>
      </c>
      <c r="F122" s="44">
        <v>85985</v>
      </c>
      <c r="G122" s="45">
        <f t="shared" si="9"/>
        <v>85985</v>
      </c>
    </row>
    <row r="123" spans="1:7" outlineLevel="1" x14ac:dyDescent="0.2">
      <c r="A123" s="50">
        <v>5.5</v>
      </c>
      <c r="B123" s="25">
        <v>11.21</v>
      </c>
      <c r="C123" s="69" t="s">
        <v>80</v>
      </c>
      <c r="D123" s="25" t="s">
        <v>64</v>
      </c>
      <c r="E123" s="26">
        <v>4</v>
      </c>
      <c r="F123" s="44">
        <v>137936</v>
      </c>
      <c r="G123" s="45">
        <f t="shared" si="9"/>
        <v>551744</v>
      </c>
    </row>
    <row r="124" spans="1:7" ht="45" outlineLevel="1" x14ac:dyDescent="0.2">
      <c r="A124" s="50">
        <v>5.6</v>
      </c>
      <c r="B124" s="261"/>
      <c r="C124" s="69" t="s">
        <v>81</v>
      </c>
      <c r="D124" s="25" t="s">
        <v>29</v>
      </c>
      <c r="E124" s="26">
        <v>100</v>
      </c>
      <c r="F124" s="44">
        <v>14982</v>
      </c>
      <c r="G124" s="45">
        <f t="shared" si="9"/>
        <v>1498200</v>
      </c>
    </row>
    <row r="125" spans="1:7" outlineLevel="1" x14ac:dyDescent="0.2">
      <c r="A125" s="50">
        <v>5.7</v>
      </c>
      <c r="B125" s="25">
        <v>3.11</v>
      </c>
      <c r="C125" s="69" t="s">
        <v>82</v>
      </c>
      <c r="D125" s="25" t="s">
        <v>29</v>
      </c>
      <c r="E125" s="26">
        <v>32</v>
      </c>
      <c r="F125" s="44">
        <v>40752</v>
      </c>
      <c r="G125" s="45">
        <f t="shared" si="9"/>
        <v>1304064</v>
      </c>
    </row>
    <row r="126" spans="1:7" ht="30" outlineLevel="1" x14ac:dyDescent="0.2">
      <c r="A126" s="50">
        <v>5.8</v>
      </c>
      <c r="B126" s="25">
        <v>14.1</v>
      </c>
      <c r="C126" s="69" t="s">
        <v>83</v>
      </c>
      <c r="D126" s="25" t="s">
        <v>13</v>
      </c>
      <c r="E126" s="26">
        <v>30</v>
      </c>
      <c r="F126" s="44">
        <v>83908</v>
      </c>
      <c r="G126" s="45">
        <f t="shared" si="9"/>
        <v>2517240</v>
      </c>
    </row>
    <row r="127" spans="1:7" ht="15.75" outlineLevel="1" x14ac:dyDescent="0.2">
      <c r="A127" s="7">
        <v>6</v>
      </c>
      <c r="B127" s="65"/>
      <c r="C127" s="65" t="s">
        <v>84</v>
      </c>
      <c r="D127" s="7"/>
      <c r="E127" s="7"/>
      <c r="F127" s="65"/>
      <c r="G127" s="66">
        <f>SUM(G128:G129)</f>
        <v>23676212.420000002</v>
      </c>
    </row>
    <row r="128" spans="1:7" outlineLevel="1" x14ac:dyDescent="0.2">
      <c r="A128" s="25">
        <v>6.1</v>
      </c>
      <c r="B128" s="25">
        <v>5.5</v>
      </c>
      <c r="C128" s="24" t="s">
        <v>85</v>
      </c>
      <c r="D128" s="25" t="s">
        <v>13</v>
      </c>
      <c r="E128" s="26">
        <v>1709.4398110093348</v>
      </c>
      <c r="F128" s="44">
        <v>9600</v>
      </c>
      <c r="G128" s="45">
        <f t="shared" ref="G128:G129" si="10">ROUND(E128*F128,2)</f>
        <v>16410622.189999999</v>
      </c>
    </row>
    <row r="129" spans="1:7" ht="60" outlineLevel="1" x14ac:dyDescent="0.2">
      <c r="A129" s="25">
        <v>6.2</v>
      </c>
      <c r="B129" s="261"/>
      <c r="C129" s="24" t="s">
        <v>86</v>
      </c>
      <c r="D129" s="25" t="s">
        <v>13</v>
      </c>
      <c r="E129" s="26">
        <v>29.342167848410742</v>
      </c>
      <c r="F129" s="70">
        <v>247616</v>
      </c>
      <c r="G129" s="45">
        <f t="shared" si="10"/>
        <v>7265590.2300000004</v>
      </c>
    </row>
    <row r="130" spans="1:7" ht="15.75" outlineLevel="1" x14ac:dyDescent="0.2">
      <c r="A130" s="7">
        <v>7</v>
      </c>
      <c r="B130" s="65"/>
      <c r="C130" s="65" t="s">
        <v>87</v>
      </c>
      <c r="D130" s="7"/>
      <c r="E130" s="7"/>
      <c r="F130" s="65"/>
      <c r="G130" s="66">
        <f>SUM(G131:G132)</f>
        <v>801230</v>
      </c>
    </row>
    <row r="131" spans="1:7" outlineLevel="1" x14ac:dyDescent="0.2">
      <c r="A131" s="25">
        <v>7.1</v>
      </c>
      <c r="B131" s="25">
        <v>12.2</v>
      </c>
      <c r="C131" s="69" t="s">
        <v>88</v>
      </c>
      <c r="D131" s="25" t="s">
        <v>64</v>
      </c>
      <c r="E131" s="26">
        <v>5</v>
      </c>
      <c r="F131" s="44">
        <v>81435</v>
      </c>
      <c r="G131" s="45">
        <f t="shared" ref="G131:G132" si="11">ROUND(E131*F131,2)</f>
        <v>407175</v>
      </c>
    </row>
    <row r="132" spans="1:7" outlineLevel="1" x14ac:dyDescent="0.2">
      <c r="A132" s="14">
        <v>7.2</v>
      </c>
      <c r="B132" s="14">
        <v>12.9</v>
      </c>
      <c r="C132" s="71" t="s">
        <v>89</v>
      </c>
      <c r="D132" s="14" t="s">
        <v>64</v>
      </c>
      <c r="E132" s="16">
        <v>5</v>
      </c>
      <c r="F132" s="17">
        <v>78811</v>
      </c>
      <c r="G132" s="45">
        <f t="shared" si="11"/>
        <v>394055</v>
      </c>
    </row>
    <row r="133" spans="1:7" ht="15.75" outlineLevel="1" x14ac:dyDescent="0.2">
      <c r="A133" s="7">
        <v>8</v>
      </c>
      <c r="B133" s="65"/>
      <c r="C133" s="65" t="s">
        <v>90</v>
      </c>
      <c r="D133" s="7"/>
      <c r="E133" s="7"/>
      <c r="F133" s="65"/>
      <c r="G133" s="66">
        <f>SUM(G134:G135)</f>
        <v>26699530</v>
      </c>
    </row>
    <row r="134" spans="1:7" ht="105" outlineLevel="1" x14ac:dyDescent="0.2">
      <c r="A134" s="25">
        <v>8.1</v>
      </c>
      <c r="B134" s="261"/>
      <c r="C134" s="69" t="s">
        <v>91</v>
      </c>
      <c r="D134" s="25" t="s">
        <v>92</v>
      </c>
      <c r="E134" s="26">
        <v>1</v>
      </c>
      <c r="F134" s="70">
        <v>25000000</v>
      </c>
      <c r="G134" s="45">
        <f t="shared" ref="G134:G135" si="12">ROUND(E134*F134,2)</f>
        <v>25000000</v>
      </c>
    </row>
    <row r="135" spans="1:7" ht="30" outlineLevel="1" x14ac:dyDescent="0.2">
      <c r="A135" s="14">
        <v>8.1999999999999993</v>
      </c>
      <c r="B135" s="261"/>
      <c r="C135" s="72" t="s">
        <v>93</v>
      </c>
      <c r="D135" s="14" t="s">
        <v>64</v>
      </c>
      <c r="E135" s="16">
        <v>15</v>
      </c>
      <c r="F135" s="73">
        <v>113302</v>
      </c>
      <c r="G135" s="45">
        <f t="shared" si="12"/>
        <v>1699530</v>
      </c>
    </row>
    <row r="136" spans="1:7" ht="15.75" outlineLevel="1" x14ac:dyDescent="0.25">
      <c r="A136" s="74">
        <v>9</v>
      </c>
      <c r="B136" s="8"/>
      <c r="C136" s="75" t="s">
        <v>94</v>
      </c>
      <c r="D136" s="76"/>
      <c r="E136" s="76"/>
      <c r="F136" s="76"/>
      <c r="G136" s="77">
        <f>SUM(G137:G144)</f>
        <v>16304160.620000001</v>
      </c>
    </row>
    <row r="137" spans="1:7" outlineLevel="1" x14ac:dyDescent="0.2">
      <c r="A137" s="78">
        <v>9.1</v>
      </c>
      <c r="B137" s="26">
        <v>5.0199999999999996</v>
      </c>
      <c r="C137" s="15" t="s">
        <v>95</v>
      </c>
      <c r="D137" s="25" t="s">
        <v>13</v>
      </c>
      <c r="E137" s="26">
        <v>58.674858259855746</v>
      </c>
      <c r="F137" s="44">
        <v>121043</v>
      </c>
      <c r="G137" s="45">
        <f t="shared" ref="G137:G144" si="13">ROUND(E137*F137,2)</f>
        <v>7102180.8700000001</v>
      </c>
    </row>
    <row r="138" spans="1:7" ht="30" outlineLevel="1" x14ac:dyDescent="0.2">
      <c r="A138" s="78">
        <v>9.1999999999999993</v>
      </c>
      <c r="B138" s="26">
        <v>5.04</v>
      </c>
      <c r="C138" s="15" t="s">
        <v>96</v>
      </c>
      <c r="D138" s="25" t="s">
        <v>13</v>
      </c>
      <c r="E138" s="26">
        <v>49.447857608273225</v>
      </c>
      <c r="F138" s="44">
        <v>78753</v>
      </c>
      <c r="G138" s="45">
        <f t="shared" si="13"/>
        <v>3894167.13</v>
      </c>
    </row>
    <row r="139" spans="1:7" outlineLevel="1" x14ac:dyDescent="0.2">
      <c r="A139" s="78">
        <v>9.3000000000000007</v>
      </c>
      <c r="B139" s="26">
        <v>18.100000000000001</v>
      </c>
      <c r="C139" s="15" t="s">
        <v>97</v>
      </c>
      <c r="D139" s="25" t="s">
        <v>29</v>
      </c>
      <c r="E139" s="26">
        <v>30</v>
      </c>
      <c r="F139" s="44">
        <v>6433</v>
      </c>
      <c r="G139" s="45">
        <f t="shared" si="13"/>
        <v>192990</v>
      </c>
    </row>
    <row r="140" spans="1:7" outlineLevel="1" x14ac:dyDescent="0.2">
      <c r="A140" s="78">
        <v>9.4</v>
      </c>
      <c r="B140" s="26">
        <v>18.11</v>
      </c>
      <c r="C140" s="15" t="s">
        <v>98</v>
      </c>
      <c r="D140" s="25" t="s">
        <v>13</v>
      </c>
      <c r="E140" s="26">
        <v>25</v>
      </c>
      <c r="F140" s="44">
        <v>23822</v>
      </c>
      <c r="G140" s="45">
        <f t="shared" si="13"/>
        <v>595550</v>
      </c>
    </row>
    <row r="141" spans="1:7" outlineLevel="1" x14ac:dyDescent="0.2">
      <c r="A141" s="78">
        <v>9.5</v>
      </c>
      <c r="B141" s="26">
        <v>18.18</v>
      </c>
      <c r="C141" s="15" t="s">
        <v>99</v>
      </c>
      <c r="D141" s="25" t="s">
        <v>13</v>
      </c>
      <c r="E141" s="26">
        <v>25</v>
      </c>
      <c r="F141" s="44">
        <v>38860</v>
      </c>
      <c r="G141" s="45">
        <f t="shared" si="13"/>
        <v>971500</v>
      </c>
    </row>
    <row r="142" spans="1:7" ht="30" outlineLevel="1" x14ac:dyDescent="0.2">
      <c r="A142" s="78">
        <v>9.6</v>
      </c>
      <c r="B142" s="269"/>
      <c r="C142" s="15" t="s">
        <v>100</v>
      </c>
      <c r="D142" s="25" t="s">
        <v>29</v>
      </c>
      <c r="E142" s="26">
        <v>45</v>
      </c>
      <c r="F142" s="44">
        <v>11026</v>
      </c>
      <c r="G142" s="45">
        <f t="shared" si="13"/>
        <v>496170</v>
      </c>
    </row>
    <row r="143" spans="1:7" outlineLevel="1" x14ac:dyDescent="0.2">
      <c r="A143" s="78">
        <v>9.6999999999999993</v>
      </c>
      <c r="B143" s="26">
        <v>5.16</v>
      </c>
      <c r="C143" s="15" t="s">
        <v>101</v>
      </c>
      <c r="D143" s="25" t="s">
        <v>13</v>
      </c>
      <c r="E143" s="26">
        <v>29.768100195474755</v>
      </c>
      <c r="F143" s="44">
        <v>84771</v>
      </c>
      <c r="G143" s="45">
        <f t="shared" si="13"/>
        <v>2523471.62</v>
      </c>
    </row>
    <row r="144" spans="1:7" ht="30" outlineLevel="1" x14ac:dyDescent="0.2">
      <c r="A144" s="78">
        <v>9.8000000000000007</v>
      </c>
      <c r="B144" s="26">
        <v>7.01</v>
      </c>
      <c r="C144" s="15" t="s">
        <v>102</v>
      </c>
      <c r="D144" s="25" t="s">
        <v>29</v>
      </c>
      <c r="E144" s="26">
        <v>99.77914304330929</v>
      </c>
      <c r="F144" s="44">
        <v>5293</v>
      </c>
      <c r="G144" s="45">
        <f t="shared" si="13"/>
        <v>528131</v>
      </c>
    </row>
    <row r="145" spans="1:7" ht="15.75" outlineLevel="1" x14ac:dyDescent="0.2">
      <c r="A145" s="79"/>
      <c r="B145" s="79"/>
      <c r="C145" s="79"/>
      <c r="D145" s="80"/>
      <c r="E145" s="81" t="s">
        <v>103</v>
      </c>
      <c r="F145" s="35"/>
      <c r="G145" s="82">
        <f>+G133+G130+G127+G118+G112+G109+G98+G136+G106</f>
        <v>162279001.17000002</v>
      </c>
    </row>
    <row r="146" spans="1:7" ht="15.75" outlineLevel="1" x14ac:dyDescent="0.2">
      <c r="A146" s="35"/>
      <c r="B146" s="35"/>
      <c r="C146" s="35"/>
      <c r="D146" s="50"/>
      <c r="E146" s="51" t="s">
        <v>104</v>
      </c>
      <c r="F146" s="52">
        <v>0.25</v>
      </c>
      <c r="G146" s="53">
        <f>ROUND($G$145*F146,2)</f>
        <v>40569750.289999999</v>
      </c>
    </row>
    <row r="147" spans="1:7" ht="15.75" outlineLevel="1" x14ac:dyDescent="0.2">
      <c r="A147" s="35"/>
      <c r="B147" s="35"/>
      <c r="C147" s="35"/>
      <c r="D147" s="50"/>
      <c r="E147" s="51" t="s">
        <v>22</v>
      </c>
      <c r="F147" s="52">
        <v>0.02</v>
      </c>
      <c r="G147" s="53">
        <f>ROUND($G$145*F147,2)</f>
        <v>3245580.02</v>
      </c>
    </row>
    <row r="148" spans="1:7" ht="15.75" outlineLevel="1" x14ac:dyDescent="0.2">
      <c r="A148" s="35"/>
      <c r="B148" s="35"/>
      <c r="C148" s="35"/>
      <c r="D148" s="50"/>
      <c r="E148" s="51" t="s">
        <v>105</v>
      </c>
      <c r="F148" s="52">
        <v>0.05</v>
      </c>
      <c r="G148" s="53">
        <f>ROUND($G$145*F148,2)</f>
        <v>8113950.0599999996</v>
      </c>
    </row>
    <row r="149" spans="1:7" ht="15.75" outlineLevel="1" x14ac:dyDescent="0.25">
      <c r="A149" s="35"/>
      <c r="B149" s="35"/>
      <c r="C149" s="35"/>
      <c r="D149" s="52"/>
      <c r="E149" s="51" t="s">
        <v>106</v>
      </c>
      <c r="F149" s="37"/>
      <c r="G149" s="83"/>
    </row>
    <row r="150" spans="1:7" ht="15.75" x14ac:dyDescent="0.2">
      <c r="A150" s="35"/>
      <c r="B150" s="36"/>
      <c r="C150" s="36"/>
      <c r="D150" s="84"/>
      <c r="E150" s="51" t="s">
        <v>107</v>
      </c>
      <c r="F150" s="36"/>
      <c r="G150" s="85">
        <f>SUM(G145:G149)</f>
        <v>214208281.54000002</v>
      </c>
    </row>
    <row r="151" spans="1:7" x14ac:dyDescent="0.2">
      <c r="A151" s="50"/>
      <c r="B151" s="40"/>
      <c r="C151" s="40"/>
      <c r="D151" s="50"/>
      <c r="E151" s="50"/>
      <c r="F151" s="54"/>
      <c r="G151" s="86"/>
    </row>
    <row r="152" spans="1:7" ht="15.75" x14ac:dyDescent="0.25">
      <c r="A152" s="87"/>
      <c r="B152" s="40"/>
      <c r="C152" s="40"/>
      <c r="D152" s="88" t="s">
        <v>108</v>
      </c>
      <c r="E152" s="50"/>
      <c r="F152" s="40"/>
      <c r="G152" s="40"/>
    </row>
    <row r="153" spans="1:7" ht="15.75" outlineLevel="1" x14ac:dyDescent="0.25">
      <c r="A153" s="76" t="s">
        <v>109</v>
      </c>
      <c r="B153" s="76"/>
      <c r="C153" s="76" t="s">
        <v>110</v>
      </c>
      <c r="D153" s="76" t="s">
        <v>111</v>
      </c>
      <c r="E153" s="76" t="s">
        <v>6</v>
      </c>
      <c r="F153" s="76" t="s">
        <v>7</v>
      </c>
      <c r="G153" s="76" t="s">
        <v>112</v>
      </c>
    </row>
    <row r="154" spans="1:7" ht="15.75" outlineLevel="1" x14ac:dyDescent="0.25">
      <c r="A154" s="74">
        <v>1</v>
      </c>
      <c r="B154" s="8"/>
      <c r="C154" s="75" t="s">
        <v>9</v>
      </c>
      <c r="D154" s="76"/>
      <c r="E154" s="76"/>
      <c r="F154" s="75"/>
      <c r="G154" s="89">
        <f>SUM(G155:G163)</f>
        <v>11711761</v>
      </c>
    </row>
    <row r="155" spans="1:7" ht="30" outlineLevel="1" x14ac:dyDescent="0.2">
      <c r="A155" s="78">
        <v>1.1000000000000001</v>
      </c>
      <c r="B155" s="26"/>
      <c r="C155" s="15" t="s">
        <v>113</v>
      </c>
      <c r="D155" s="25" t="s">
        <v>13</v>
      </c>
      <c r="E155" s="26">
        <v>17</v>
      </c>
      <c r="F155" s="44">
        <v>19605</v>
      </c>
      <c r="G155" s="45">
        <f t="shared" ref="G155:G163" si="14">ROUND(E155*F155,2)</f>
        <v>333285</v>
      </c>
    </row>
    <row r="156" spans="1:7" outlineLevel="1" x14ac:dyDescent="0.2">
      <c r="A156" s="78">
        <v>1.2</v>
      </c>
      <c r="B156" s="26">
        <v>1.1399999999999999</v>
      </c>
      <c r="C156" s="58" t="s">
        <v>114</v>
      </c>
      <c r="D156" s="25" t="s">
        <v>13</v>
      </c>
      <c r="E156" s="26">
        <v>80</v>
      </c>
      <c r="F156" s="44">
        <v>15566</v>
      </c>
      <c r="G156" s="45">
        <f t="shared" si="14"/>
        <v>1245280</v>
      </c>
    </row>
    <row r="157" spans="1:7" outlineLevel="1" x14ac:dyDescent="0.2">
      <c r="A157" s="78">
        <v>1.3</v>
      </c>
      <c r="B157" s="26"/>
      <c r="C157" s="15" t="s">
        <v>115</v>
      </c>
      <c r="D157" s="25" t="s">
        <v>64</v>
      </c>
      <c r="E157" s="26">
        <v>8</v>
      </c>
      <c r="F157" s="44">
        <v>10174</v>
      </c>
      <c r="G157" s="45">
        <f t="shared" si="14"/>
        <v>81392</v>
      </c>
    </row>
    <row r="158" spans="1:7" outlineLevel="1" x14ac:dyDescent="0.2">
      <c r="A158" s="78">
        <v>1.4</v>
      </c>
      <c r="B158" s="59">
        <v>1.1000000000000001</v>
      </c>
      <c r="C158" s="15" t="s">
        <v>116</v>
      </c>
      <c r="D158" s="25" t="s">
        <v>13</v>
      </c>
      <c r="E158" s="25">
        <v>30</v>
      </c>
      <c r="F158" s="44">
        <v>11256</v>
      </c>
      <c r="G158" s="45">
        <f t="shared" si="14"/>
        <v>337680</v>
      </c>
    </row>
    <row r="159" spans="1:7" outlineLevel="1" x14ac:dyDescent="0.2">
      <c r="A159" s="78">
        <v>1.5</v>
      </c>
      <c r="B159" s="59">
        <v>1.1200000000000001</v>
      </c>
      <c r="C159" s="15" t="s">
        <v>117</v>
      </c>
      <c r="D159" s="25" t="s">
        <v>13</v>
      </c>
      <c r="E159" s="25">
        <v>80</v>
      </c>
      <c r="F159" s="44">
        <v>12107</v>
      </c>
      <c r="G159" s="45">
        <f t="shared" si="14"/>
        <v>968560</v>
      </c>
    </row>
    <row r="160" spans="1:7" outlineLevel="1" x14ac:dyDescent="0.2">
      <c r="A160" s="78">
        <v>1.6</v>
      </c>
      <c r="B160" s="26">
        <v>1.32</v>
      </c>
      <c r="C160" s="15" t="s">
        <v>118</v>
      </c>
      <c r="D160" s="25" t="s">
        <v>64</v>
      </c>
      <c r="E160" s="26">
        <v>14</v>
      </c>
      <c r="F160" s="44">
        <v>35121</v>
      </c>
      <c r="G160" s="45">
        <f t="shared" si="14"/>
        <v>491694</v>
      </c>
    </row>
    <row r="161" spans="1:7" ht="45" outlineLevel="1" x14ac:dyDescent="0.2">
      <c r="A161" s="78">
        <v>1.7</v>
      </c>
      <c r="B161" s="261"/>
      <c r="C161" s="90" t="s">
        <v>81</v>
      </c>
      <c r="D161" s="25" t="s">
        <v>29</v>
      </c>
      <c r="E161" s="25">
        <v>70</v>
      </c>
      <c r="F161" s="44">
        <v>14982</v>
      </c>
      <c r="G161" s="45">
        <f t="shared" si="14"/>
        <v>1048740</v>
      </c>
    </row>
    <row r="162" spans="1:7" ht="30" outlineLevel="1" x14ac:dyDescent="0.2">
      <c r="A162" s="78">
        <v>1.9</v>
      </c>
      <c r="B162" s="25">
        <v>1.33</v>
      </c>
      <c r="C162" s="90" t="s">
        <v>119</v>
      </c>
      <c r="D162" s="25" t="s">
        <v>13</v>
      </c>
      <c r="E162" s="25">
        <v>230</v>
      </c>
      <c r="F162" s="44">
        <v>18891</v>
      </c>
      <c r="G162" s="45">
        <f t="shared" si="14"/>
        <v>4344930</v>
      </c>
    </row>
    <row r="163" spans="1:7" ht="30" outlineLevel="1" x14ac:dyDescent="0.2">
      <c r="A163" s="26">
        <v>1.1000000000000001</v>
      </c>
      <c r="B163" s="25">
        <v>1.34</v>
      </c>
      <c r="C163" s="69" t="s">
        <v>120</v>
      </c>
      <c r="D163" s="25" t="s">
        <v>13</v>
      </c>
      <c r="E163" s="26">
        <v>150</v>
      </c>
      <c r="F163" s="44">
        <v>19068</v>
      </c>
      <c r="G163" s="45">
        <f t="shared" si="14"/>
        <v>2860200</v>
      </c>
    </row>
    <row r="164" spans="1:7" ht="15.75" outlineLevel="1" x14ac:dyDescent="0.25">
      <c r="A164" s="74">
        <v>2</v>
      </c>
      <c r="B164" s="8"/>
      <c r="C164" s="75" t="s">
        <v>53</v>
      </c>
      <c r="D164" s="76"/>
      <c r="E164" s="7"/>
      <c r="F164" s="75"/>
      <c r="G164" s="89">
        <f>SUM(G165:G173)</f>
        <v>56442055.350000001</v>
      </c>
    </row>
    <row r="165" spans="1:7" outlineLevel="1" x14ac:dyDescent="0.2">
      <c r="A165" s="78">
        <v>2.1</v>
      </c>
      <c r="B165" s="26">
        <v>13.9</v>
      </c>
      <c r="C165" s="15" t="s">
        <v>121</v>
      </c>
      <c r="D165" s="25" t="s">
        <v>13</v>
      </c>
      <c r="E165" s="25">
        <v>223.0837961999195</v>
      </c>
      <c r="F165" s="44">
        <v>44417</v>
      </c>
      <c r="G165" s="45">
        <f t="shared" ref="G165:G173" si="15">ROUND(E165*F165,2)</f>
        <v>9908712.9800000004</v>
      </c>
    </row>
    <row r="166" spans="1:7" outlineLevel="1" x14ac:dyDescent="0.2">
      <c r="A166" s="78">
        <v>2.2000000000000002</v>
      </c>
      <c r="B166" s="26">
        <v>7.19</v>
      </c>
      <c r="C166" s="58" t="s">
        <v>122</v>
      </c>
      <c r="D166" s="25" t="s">
        <v>13</v>
      </c>
      <c r="E166" s="26">
        <v>216.17172127121174</v>
      </c>
      <c r="F166" s="44">
        <v>88157</v>
      </c>
      <c r="G166" s="45">
        <f t="shared" si="15"/>
        <v>19057050.43</v>
      </c>
    </row>
    <row r="167" spans="1:7" outlineLevel="1" x14ac:dyDescent="0.2">
      <c r="A167" s="78">
        <v>2.2999999999999998</v>
      </c>
      <c r="B167" s="26">
        <v>7.24</v>
      </c>
      <c r="C167" s="58" t="s">
        <v>123</v>
      </c>
      <c r="D167" s="25" t="s">
        <v>13</v>
      </c>
      <c r="E167" s="26">
        <v>146.28909816244752</v>
      </c>
      <c r="F167" s="44">
        <v>53776</v>
      </c>
      <c r="G167" s="45">
        <f t="shared" si="15"/>
        <v>7866842.54</v>
      </c>
    </row>
    <row r="168" spans="1:7" ht="30" outlineLevel="1" x14ac:dyDescent="0.2">
      <c r="A168" s="78">
        <v>2.4</v>
      </c>
      <c r="B168" s="269"/>
      <c r="C168" s="15" t="s">
        <v>124</v>
      </c>
      <c r="D168" s="25" t="s">
        <v>29</v>
      </c>
      <c r="E168" s="25">
        <v>98.855948364448977</v>
      </c>
      <c r="F168" s="44">
        <v>36206</v>
      </c>
      <c r="G168" s="45">
        <f t="shared" si="15"/>
        <v>3579178.47</v>
      </c>
    </row>
    <row r="169" spans="1:7" ht="30" outlineLevel="1" x14ac:dyDescent="0.2">
      <c r="A169" s="78">
        <v>2.5</v>
      </c>
      <c r="B169" s="261"/>
      <c r="C169" s="68" t="s">
        <v>56</v>
      </c>
      <c r="D169" s="25" t="s">
        <v>29</v>
      </c>
      <c r="E169" s="26">
        <v>146.4589832526589</v>
      </c>
      <c r="F169" s="44">
        <v>49280</v>
      </c>
      <c r="G169" s="45">
        <f t="shared" si="15"/>
        <v>7217498.6900000004</v>
      </c>
    </row>
    <row r="170" spans="1:7" ht="30" outlineLevel="1" x14ac:dyDescent="0.2">
      <c r="A170" s="78">
        <v>2.6</v>
      </c>
      <c r="B170" s="14">
        <v>7.18</v>
      </c>
      <c r="C170" s="68" t="s">
        <v>60</v>
      </c>
      <c r="D170" s="25" t="s">
        <v>29</v>
      </c>
      <c r="E170" s="26">
        <v>59.471574722913338</v>
      </c>
      <c r="F170" s="44">
        <v>50184</v>
      </c>
      <c r="G170" s="45">
        <f t="shared" si="15"/>
        <v>2984521.51</v>
      </c>
    </row>
    <row r="171" spans="1:7" ht="30" outlineLevel="1" x14ac:dyDescent="0.2">
      <c r="A171" s="78">
        <v>2.7</v>
      </c>
      <c r="B171" s="25">
        <v>7.33</v>
      </c>
      <c r="C171" s="58" t="s">
        <v>125</v>
      </c>
      <c r="D171" s="25" t="s">
        <v>29</v>
      </c>
      <c r="E171" s="25">
        <v>118.49841834355252</v>
      </c>
      <c r="F171" s="44">
        <v>32411</v>
      </c>
      <c r="G171" s="45">
        <f t="shared" si="15"/>
        <v>3840652.24</v>
      </c>
    </row>
    <row r="172" spans="1:7" outlineLevel="1" x14ac:dyDescent="0.2">
      <c r="A172" s="78">
        <v>2.8</v>
      </c>
      <c r="B172" s="25">
        <v>7.26</v>
      </c>
      <c r="C172" s="58" t="s">
        <v>126</v>
      </c>
      <c r="D172" s="25" t="s">
        <v>13</v>
      </c>
      <c r="E172" s="26">
        <v>9.866027444534387</v>
      </c>
      <c r="F172" s="44">
        <v>64547</v>
      </c>
      <c r="G172" s="45">
        <f t="shared" si="15"/>
        <v>636822.47</v>
      </c>
    </row>
    <row r="173" spans="1:7" outlineLevel="1" x14ac:dyDescent="0.2">
      <c r="A173" s="60">
        <v>2.9</v>
      </c>
      <c r="B173" s="14">
        <v>5.9</v>
      </c>
      <c r="C173" s="15" t="s">
        <v>127</v>
      </c>
      <c r="D173" s="14" t="s">
        <v>13</v>
      </c>
      <c r="E173" s="16">
        <v>9.8146176696383982</v>
      </c>
      <c r="F173" s="17">
        <v>137629</v>
      </c>
      <c r="G173" s="45">
        <f t="shared" si="15"/>
        <v>1350776.02</v>
      </c>
    </row>
    <row r="174" spans="1:7" ht="15.75" outlineLevel="1" x14ac:dyDescent="0.2">
      <c r="A174" s="74">
        <v>3</v>
      </c>
      <c r="B174" s="8"/>
      <c r="C174" s="91" t="s">
        <v>128</v>
      </c>
      <c r="D174" s="92"/>
      <c r="E174" s="7"/>
      <c r="F174" s="91"/>
      <c r="G174" s="93">
        <f>SUM(G175:G183)</f>
        <v>6227777.5</v>
      </c>
    </row>
    <row r="175" spans="1:7" outlineLevel="1" x14ac:dyDescent="0.2">
      <c r="A175" s="78">
        <v>3.1</v>
      </c>
      <c r="B175" s="26">
        <v>18.100000000000001</v>
      </c>
      <c r="C175" s="41" t="s">
        <v>97</v>
      </c>
      <c r="D175" s="25" t="s">
        <v>29</v>
      </c>
      <c r="E175" s="25">
        <v>40</v>
      </c>
      <c r="F175" s="44">
        <v>6433</v>
      </c>
      <c r="G175" s="45">
        <f t="shared" ref="G175:G183" si="16">ROUND(E175*F175,2)</f>
        <v>257320</v>
      </c>
    </row>
    <row r="176" spans="1:7" outlineLevel="1" x14ac:dyDescent="0.2">
      <c r="A176" s="78">
        <v>3.2</v>
      </c>
      <c r="B176" s="26">
        <v>9.18</v>
      </c>
      <c r="C176" s="41" t="s">
        <v>129</v>
      </c>
      <c r="D176" s="25" t="s">
        <v>64</v>
      </c>
      <c r="E176" s="26">
        <v>5</v>
      </c>
      <c r="F176" s="44">
        <v>162774</v>
      </c>
      <c r="G176" s="45">
        <f t="shared" si="16"/>
        <v>813870</v>
      </c>
    </row>
    <row r="177" spans="1:7" ht="30" outlineLevel="1" x14ac:dyDescent="0.2">
      <c r="A177" s="78">
        <v>3.3</v>
      </c>
      <c r="B177" s="26">
        <v>9.19</v>
      </c>
      <c r="C177" s="41" t="s">
        <v>130</v>
      </c>
      <c r="D177" s="25" t="s">
        <v>64</v>
      </c>
      <c r="E177" s="26">
        <v>5</v>
      </c>
      <c r="F177" s="44">
        <v>127256</v>
      </c>
      <c r="G177" s="45">
        <f t="shared" si="16"/>
        <v>636280</v>
      </c>
    </row>
    <row r="178" spans="1:7" ht="30" outlineLevel="1" x14ac:dyDescent="0.2">
      <c r="A178" s="78">
        <v>3.4</v>
      </c>
      <c r="B178" s="26">
        <v>9.2100000000000009</v>
      </c>
      <c r="C178" s="94" t="s">
        <v>131</v>
      </c>
      <c r="D178" s="25" t="s">
        <v>64</v>
      </c>
      <c r="E178" s="26">
        <v>11</v>
      </c>
      <c r="F178" s="44">
        <v>41944</v>
      </c>
      <c r="G178" s="45">
        <f t="shared" si="16"/>
        <v>461384</v>
      </c>
    </row>
    <row r="179" spans="1:7" ht="30" outlineLevel="1" x14ac:dyDescent="0.2">
      <c r="A179" s="78">
        <v>3.5</v>
      </c>
      <c r="B179" s="26">
        <v>9.2200000000000006</v>
      </c>
      <c r="C179" s="41" t="s">
        <v>132</v>
      </c>
      <c r="D179" s="25" t="s">
        <v>64</v>
      </c>
      <c r="E179" s="26">
        <v>7</v>
      </c>
      <c r="F179" s="44">
        <v>39949</v>
      </c>
      <c r="G179" s="45">
        <f t="shared" si="16"/>
        <v>279643</v>
      </c>
    </row>
    <row r="180" spans="1:7" outlineLevel="1" x14ac:dyDescent="0.2">
      <c r="A180" s="78">
        <v>3.6</v>
      </c>
      <c r="B180" s="26" t="s">
        <v>133</v>
      </c>
      <c r="C180" s="41" t="s">
        <v>97</v>
      </c>
      <c r="D180" s="25" t="s">
        <v>29</v>
      </c>
      <c r="E180" s="26">
        <v>14</v>
      </c>
      <c r="F180" s="44">
        <v>6433</v>
      </c>
      <c r="G180" s="45">
        <f t="shared" si="16"/>
        <v>90062</v>
      </c>
    </row>
    <row r="181" spans="1:7" outlineLevel="1" x14ac:dyDescent="0.2">
      <c r="A181" s="78">
        <v>3.7</v>
      </c>
      <c r="B181" s="26" t="s">
        <v>134</v>
      </c>
      <c r="C181" s="41" t="s">
        <v>135</v>
      </c>
      <c r="D181" s="25" t="s">
        <v>13</v>
      </c>
      <c r="E181" s="26">
        <v>14</v>
      </c>
      <c r="F181" s="44">
        <v>23822</v>
      </c>
      <c r="G181" s="45">
        <f t="shared" si="16"/>
        <v>333508</v>
      </c>
    </row>
    <row r="182" spans="1:7" outlineLevel="1" x14ac:dyDescent="0.2">
      <c r="A182" s="78">
        <v>3.8</v>
      </c>
      <c r="B182" s="26" t="s">
        <v>136</v>
      </c>
      <c r="C182" s="41" t="s">
        <v>137</v>
      </c>
      <c r="D182" s="25" t="s">
        <v>13</v>
      </c>
      <c r="E182" s="26">
        <v>14</v>
      </c>
      <c r="F182" s="44">
        <v>9857</v>
      </c>
      <c r="G182" s="45">
        <f t="shared" si="16"/>
        <v>137998</v>
      </c>
    </row>
    <row r="183" spans="1:7" ht="150" outlineLevel="1" x14ac:dyDescent="0.2">
      <c r="A183" s="78">
        <v>3.9</v>
      </c>
      <c r="B183" s="269"/>
      <c r="C183" s="41" t="s">
        <v>138</v>
      </c>
      <c r="D183" s="25" t="s">
        <v>13</v>
      </c>
      <c r="E183" s="26">
        <v>2.5</v>
      </c>
      <c r="F183" s="44">
        <v>1287085</v>
      </c>
      <c r="G183" s="45">
        <f t="shared" si="16"/>
        <v>3217712.5</v>
      </c>
    </row>
    <row r="184" spans="1:7" ht="15.75" outlineLevel="1" x14ac:dyDescent="0.25">
      <c r="A184" s="74">
        <v>4</v>
      </c>
      <c r="B184" s="8"/>
      <c r="C184" s="75" t="s">
        <v>139</v>
      </c>
      <c r="D184" s="76"/>
      <c r="E184" s="7"/>
      <c r="F184" s="75"/>
      <c r="G184" s="89">
        <f>SUM(G185:G189)</f>
        <v>11370809.950000001</v>
      </c>
    </row>
    <row r="185" spans="1:7" ht="45" outlineLevel="1" x14ac:dyDescent="0.2">
      <c r="A185" s="78">
        <v>4.0999999999999996</v>
      </c>
      <c r="B185" s="261"/>
      <c r="C185" s="15" t="s">
        <v>63</v>
      </c>
      <c r="D185" s="16" t="s">
        <v>64</v>
      </c>
      <c r="E185" s="16">
        <v>1</v>
      </c>
      <c r="F185" s="45">
        <v>210679</v>
      </c>
      <c r="G185" s="45">
        <f t="shared" ref="G185:G189" si="17">ROUND(E185*F185,2)</f>
        <v>210679</v>
      </c>
    </row>
    <row r="186" spans="1:7" outlineLevel="1" x14ac:dyDescent="0.2">
      <c r="A186" s="78">
        <v>4.2</v>
      </c>
      <c r="B186" s="14">
        <v>9.3000000000000007</v>
      </c>
      <c r="C186" s="15" t="s">
        <v>140</v>
      </c>
      <c r="D186" s="16" t="s">
        <v>13</v>
      </c>
      <c r="E186" s="16">
        <v>3.9955828608661856</v>
      </c>
      <c r="F186" s="45">
        <v>62977</v>
      </c>
      <c r="G186" s="45">
        <f t="shared" si="17"/>
        <v>251629.82</v>
      </c>
    </row>
    <row r="187" spans="1:7" ht="45" outlineLevel="1" x14ac:dyDescent="0.2">
      <c r="A187" s="78">
        <v>4.3</v>
      </c>
      <c r="B187" s="26">
        <v>10.15</v>
      </c>
      <c r="C187" s="15" t="s">
        <v>141</v>
      </c>
      <c r="D187" s="25" t="s">
        <v>13</v>
      </c>
      <c r="E187" s="26">
        <v>9.6797574184205288</v>
      </c>
      <c r="F187" s="44">
        <v>1085562</v>
      </c>
      <c r="G187" s="45">
        <f t="shared" si="17"/>
        <v>10507976.82</v>
      </c>
    </row>
    <row r="188" spans="1:7" outlineLevel="1" x14ac:dyDescent="0.2">
      <c r="A188" s="78">
        <v>4.4000000000000004</v>
      </c>
      <c r="B188" s="57">
        <v>18.2</v>
      </c>
      <c r="C188" s="15" t="s">
        <v>28</v>
      </c>
      <c r="D188" s="25" t="s">
        <v>29</v>
      </c>
      <c r="E188" s="25">
        <v>17</v>
      </c>
      <c r="F188" s="44">
        <v>4794</v>
      </c>
      <c r="G188" s="45">
        <f t="shared" si="17"/>
        <v>81498</v>
      </c>
    </row>
    <row r="189" spans="1:7" outlineLevel="1" x14ac:dyDescent="0.2">
      <c r="A189" s="78">
        <v>4.5</v>
      </c>
      <c r="B189" s="57">
        <v>18.3</v>
      </c>
      <c r="C189" s="15" t="s">
        <v>30</v>
      </c>
      <c r="D189" s="25" t="s">
        <v>13</v>
      </c>
      <c r="E189" s="25">
        <v>16.981227158681289</v>
      </c>
      <c r="F189" s="44">
        <v>18787</v>
      </c>
      <c r="G189" s="45">
        <f t="shared" si="17"/>
        <v>319026.31</v>
      </c>
    </row>
    <row r="190" spans="1:7" ht="15.75" outlineLevel="1" x14ac:dyDescent="0.2">
      <c r="A190" s="74">
        <v>5</v>
      </c>
      <c r="B190" s="8"/>
      <c r="C190" s="91" t="s">
        <v>87</v>
      </c>
      <c r="D190" s="92"/>
      <c r="E190" s="7"/>
      <c r="F190" s="91"/>
      <c r="G190" s="93">
        <f>SUM(G191:G198)</f>
        <v>20005391</v>
      </c>
    </row>
    <row r="191" spans="1:7" outlineLevel="1" x14ac:dyDescent="0.2">
      <c r="A191" s="78">
        <v>5.0999999999999996</v>
      </c>
      <c r="B191" s="269"/>
      <c r="C191" s="40" t="s">
        <v>142</v>
      </c>
      <c r="D191" s="25" t="s">
        <v>64</v>
      </c>
      <c r="E191" s="25">
        <v>12</v>
      </c>
      <c r="F191" s="44">
        <v>156200</v>
      </c>
      <c r="G191" s="45">
        <f t="shared" ref="G191:G198" si="18">ROUND(E191*F191,2)</f>
        <v>1874400</v>
      </c>
    </row>
    <row r="192" spans="1:7" ht="30" outlineLevel="1" x14ac:dyDescent="0.2">
      <c r="A192" s="78">
        <v>5.2</v>
      </c>
      <c r="B192" s="269"/>
      <c r="C192" s="95" t="s">
        <v>143</v>
      </c>
      <c r="D192" s="25" t="s">
        <v>64</v>
      </c>
      <c r="E192" s="25">
        <v>30</v>
      </c>
      <c r="F192" s="44">
        <v>115552</v>
      </c>
      <c r="G192" s="45">
        <f t="shared" si="18"/>
        <v>3466560</v>
      </c>
    </row>
    <row r="193" spans="1:7" outlineLevel="1" x14ac:dyDescent="0.2">
      <c r="A193" s="78">
        <v>5.3</v>
      </c>
      <c r="B193" s="26">
        <v>21.32</v>
      </c>
      <c r="C193" s="40" t="s">
        <v>144</v>
      </c>
      <c r="D193" s="25" t="s">
        <v>29</v>
      </c>
      <c r="E193" s="26">
        <v>150</v>
      </c>
      <c r="F193" s="44">
        <v>37616</v>
      </c>
      <c r="G193" s="45">
        <f t="shared" si="18"/>
        <v>5642400</v>
      </c>
    </row>
    <row r="194" spans="1:7" outlineLevel="1" x14ac:dyDescent="0.2">
      <c r="A194" s="78">
        <v>5.4</v>
      </c>
      <c r="B194" s="26"/>
      <c r="C194" s="95" t="s">
        <v>145</v>
      </c>
      <c r="D194" s="25" t="s">
        <v>64</v>
      </c>
      <c r="E194" s="26">
        <v>8</v>
      </c>
      <c r="F194" s="44">
        <v>256920</v>
      </c>
      <c r="G194" s="45">
        <f t="shared" si="18"/>
        <v>2055360</v>
      </c>
    </row>
    <row r="195" spans="1:7" outlineLevel="1" x14ac:dyDescent="0.2">
      <c r="A195" s="78">
        <v>5.5</v>
      </c>
      <c r="B195" s="78">
        <v>12.2</v>
      </c>
      <c r="C195" s="95" t="s">
        <v>88</v>
      </c>
      <c r="D195" s="25" t="s">
        <v>64</v>
      </c>
      <c r="E195" s="26">
        <v>3</v>
      </c>
      <c r="F195" s="44">
        <v>81435</v>
      </c>
      <c r="G195" s="45">
        <f t="shared" si="18"/>
        <v>244305</v>
      </c>
    </row>
    <row r="196" spans="1:7" ht="30" outlineLevel="1" x14ac:dyDescent="0.2">
      <c r="A196" s="78">
        <v>5.6</v>
      </c>
      <c r="B196" s="78">
        <v>12.4</v>
      </c>
      <c r="C196" s="95" t="s">
        <v>146</v>
      </c>
      <c r="D196" s="25" t="s">
        <v>64</v>
      </c>
      <c r="E196" s="26">
        <v>3</v>
      </c>
      <c r="F196" s="44">
        <v>107072</v>
      </c>
      <c r="G196" s="45">
        <f t="shared" si="18"/>
        <v>321216</v>
      </c>
    </row>
    <row r="197" spans="1:7" outlineLevel="1" x14ac:dyDescent="0.2">
      <c r="A197" s="78">
        <v>5.7</v>
      </c>
      <c r="B197" s="78">
        <v>9.2799999999999994</v>
      </c>
      <c r="C197" s="95" t="s">
        <v>147</v>
      </c>
      <c r="D197" s="25" t="s">
        <v>13</v>
      </c>
      <c r="E197" s="26">
        <v>10</v>
      </c>
      <c r="F197" s="44">
        <v>340115</v>
      </c>
      <c r="G197" s="45">
        <f t="shared" si="18"/>
        <v>3401150</v>
      </c>
    </row>
    <row r="198" spans="1:7" ht="45" outlineLevel="1" x14ac:dyDescent="0.2">
      <c r="A198" s="78">
        <v>5.8</v>
      </c>
      <c r="B198" s="269"/>
      <c r="C198" s="95" t="s">
        <v>148</v>
      </c>
      <c r="D198" s="25" t="s">
        <v>92</v>
      </c>
      <c r="E198" s="26">
        <v>1</v>
      </c>
      <c r="F198" s="44">
        <v>3000000</v>
      </c>
      <c r="G198" s="45">
        <f t="shared" si="18"/>
        <v>3000000</v>
      </c>
    </row>
    <row r="199" spans="1:7" ht="15.75" outlineLevel="1" x14ac:dyDescent="0.25">
      <c r="A199" s="74">
        <v>6</v>
      </c>
      <c r="B199" s="8"/>
      <c r="C199" s="75" t="s">
        <v>149</v>
      </c>
      <c r="D199" s="76"/>
      <c r="E199" s="7"/>
      <c r="F199" s="75"/>
      <c r="G199" s="89">
        <f>SUM(G200:G204)</f>
        <v>31439306.609999999</v>
      </c>
    </row>
    <row r="200" spans="1:7" outlineLevel="1" x14ac:dyDescent="0.2">
      <c r="A200" s="78">
        <v>6.1</v>
      </c>
      <c r="B200" s="269"/>
      <c r="C200" s="40" t="s">
        <v>150</v>
      </c>
      <c r="D200" s="25" t="s">
        <v>13</v>
      </c>
      <c r="E200" s="26">
        <v>39.514114672792218</v>
      </c>
      <c r="F200" s="44">
        <v>96092</v>
      </c>
      <c r="G200" s="45">
        <f t="shared" ref="G200:G204" si="19">ROUND(E200*F200,2)</f>
        <v>3796990.31</v>
      </c>
    </row>
    <row r="201" spans="1:7" ht="30" outlineLevel="1" x14ac:dyDescent="0.2">
      <c r="A201" s="78">
        <v>6.2</v>
      </c>
      <c r="B201" s="96">
        <v>14.1</v>
      </c>
      <c r="C201" s="41" t="s">
        <v>151</v>
      </c>
      <c r="D201" s="25" t="s">
        <v>13</v>
      </c>
      <c r="E201" s="26">
        <v>107.08468817168264</v>
      </c>
      <c r="F201" s="44">
        <v>83908</v>
      </c>
      <c r="G201" s="45">
        <f t="shared" si="19"/>
        <v>8985262.0199999996</v>
      </c>
    </row>
    <row r="202" spans="1:7" ht="30" outlineLevel="1" x14ac:dyDescent="0.2">
      <c r="A202" s="78">
        <v>6.3</v>
      </c>
      <c r="B202" s="96" t="s">
        <v>152</v>
      </c>
      <c r="C202" s="41" t="s">
        <v>153</v>
      </c>
      <c r="D202" s="25" t="s">
        <v>29</v>
      </c>
      <c r="E202" s="26">
        <v>19.955828608661857</v>
      </c>
      <c r="F202" s="44">
        <v>52271</v>
      </c>
      <c r="G202" s="45">
        <f t="shared" si="19"/>
        <v>1043111.12</v>
      </c>
    </row>
    <row r="203" spans="1:7" outlineLevel="1" x14ac:dyDescent="0.2">
      <c r="A203" s="78">
        <v>6.4</v>
      </c>
      <c r="B203" s="26" t="s">
        <v>154</v>
      </c>
      <c r="C203" s="58" t="s">
        <v>155</v>
      </c>
      <c r="D203" s="25" t="s">
        <v>13</v>
      </c>
      <c r="E203" s="26">
        <v>227.27863929461518</v>
      </c>
      <c r="F203" s="44">
        <v>75525</v>
      </c>
      <c r="G203" s="45">
        <f t="shared" si="19"/>
        <v>17165219.23</v>
      </c>
    </row>
    <row r="204" spans="1:7" outlineLevel="1" x14ac:dyDescent="0.2">
      <c r="A204" s="78">
        <v>6.5</v>
      </c>
      <c r="B204" s="26">
        <v>14.36</v>
      </c>
      <c r="C204" s="15" t="s">
        <v>156</v>
      </c>
      <c r="D204" s="25" t="s">
        <v>29</v>
      </c>
      <c r="E204" s="26">
        <v>29.966871456496392</v>
      </c>
      <c r="F204" s="44">
        <v>14974</v>
      </c>
      <c r="G204" s="45">
        <f t="shared" si="19"/>
        <v>448723.93</v>
      </c>
    </row>
    <row r="205" spans="1:7" ht="15.75" outlineLevel="1" x14ac:dyDescent="0.25">
      <c r="A205" s="74">
        <v>7</v>
      </c>
      <c r="B205" s="8"/>
      <c r="C205" s="75" t="s">
        <v>66</v>
      </c>
      <c r="D205" s="76"/>
      <c r="E205" s="7"/>
      <c r="F205" s="75"/>
      <c r="G205" s="89">
        <f>SUM(G206:G207)</f>
        <v>9783170</v>
      </c>
    </row>
    <row r="206" spans="1:7" ht="30" outlineLevel="1" x14ac:dyDescent="0.2">
      <c r="A206" s="78">
        <v>7.1</v>
      </c>
      <c r="B206" s="13">
        <v>15.5</v>
      </c>
      <c r="C206" s="41" t="s">
        <v>68</v>
      </c>
      <c r="D206" s="25" t="s">
        <v>13</v>
      </c>
      <c r="E206" s="25">
        <v>110</v>
      </c>
      <c r="F206" s="44">
        <v>76823</v>
      </c>
      <c r="G206" s="45">
        <f t="shared" ref="G206:G207" si="20">ROUND(E206*F206,2)</f>
        <v>8450530</v>
      </c>
    </row>
    <row r="207" spans="1:7" outlineLevel="1" x14ac:dyDescent="0.2">
      <c r="A207" s="78">
        <v>7.2</v>
      </c>
      <c r="B207" s="26">
        <v>15.7</v>
      </c>
      <c r="C207" s="41" t="s">
        <v>157</v>
      </c>
      <c r="D207" s="25" t="s">
        <v>29</v>
      </c>
      <c r="E207" s="26">
        <v>20</v>
      </c>
      <c r="F207" s="44">
        <v>66632</v>
      </c>
      <c r="G207" s="45">
        <f t="shared" si="20"/>
        <v>1332640</v>
      </c>
    </row>
    <row r="208" spans="1:7" ht="15.75" outlineLevel="1" x14ac:dyDescent="0.25">
      <c r="A208" s="74">
        <v>8</v>
      </c>
      <c r="B208" s="8"/>
      <c r="C208" s="75" t="s">
        <v>75</v>
      </c>
      <c r="D208" s="76"/>
      <c r="E208" s="7"/>
      <c r="F208" s="75"/>
      <c r="G208" s="89">
        <f>SUM(G209:G218)</f>
        <v>16024089.199999999</v>
      </c>
    </row>
    <row r="209" spans="1:7" ht="30" outlineLevel="1" x14ac:dyDescent="0.2">
      <c r="A209" s="78">
        <v>8.1</v>
      </c>
      <c r="B209" s="14"/>
      <c r="C209" s="97" t="s">
        <v>76</v>
      </c>
      <c r="D209" s="25" t="s">
        <v>64</v>
      </c>
      <c r="E209" s="26">
        <v>4</v>
      </c>
      <c r="F209" s="44">
        <v>115838</v>
      </c>
      <c r="G209" s="45">
        <f t="shared" ref="G209:G218" si="21">ROUND(E209*F209,2)</f>
        <v>463352</v>
      </c>
    </row>
    <row r="210" spans="1:7" outlineLevel="1" x14ac:dyDescent="0.2">
      <c r="A210" s="78">
        <v>8.1999999999999993</v>
      </c>
      <c r="B210" s="26"/>
      <c r="C210" s="98" t="s">
        <v>158</v>
      </c>
      <c r="D210" s="25" t="s">
        <v>64</v>
      </c>
      <c r="E210" s="14">
        <v>8</v>
      </c>
      <c r="F210" s="44">
        <v>65567</v>
      </c>
      <c r="G210" s="45">
        <f t="shared" si="21"/>
        <v>524536</v>
      </c>
    </row>
    <row r="211" spans="1:7" ht="30" outlineLevel="1" x14ac:dyDescent="0.2">
      <c r="A211" s="78">
        <v>8.3000000000000007</v>
      </c>
      <c r="B211" s="78">
        <v>17.100000000000001</v>
      </c>
      <c r="C211" s="41" t="s">
        <v>159</v>
      </c>
      <c r="D211" s="25" t="s">
        <v>64</v>
      </c>
      <c r="E211" s="26">
        <v>13</v>
      </c>
      <c r="F211" s="44">
        <v>424655</v>
      </c>
      <c r="G211" s="45">
        <f t="shared" si="21"/>
        <v>5520515</v>
      </c>
    </row>
    <row r="212" spans="1:7" ht="30" outlineLevel="1" x14ac:dyDescent="0.2">
      <c r="A212" s="78">
        <v>8.4</v>
      </c>
      <c r="B212" s="78">
        <v>17.600000000000001</v>
      </c>
      <c r="C212" s="41" t="s">
        <v>160</v>
      </c>
      <c r="D212" s="25" t="s">
        <v>64</v>
      </c>
      <c r="E212" s="26">
        <v>8</v>
      </c>
      <c r="F212" s="44">
        <v>260030</v>
      </c>
      <c r="G212" s="45">
        <f t="shared" si="21"/>
        <v>2080240</v>
      </c>
    </row>
    <row r="213" spans="1:7" ht="30" outlineLevel="1" x14ac:dyDescent="0.2">
      <c r="A213" s="78">
        <v>8.5</v>
      </c>
      <c r="B213" s="78">
        <v>17.7</v>
      </c>
      <c r="C213" s="41" t="s">
        <v>161</v>
      </c>
      <c r="D213" s="25" t="s">
        <v>64</v>
      </c>
      <c r="E213" s="26">
        <v>4</v>
      </c>
      <c r="F213" s="44">
        <v>551014</v>
      </c>
      <c r="G213" s="45">
        <f t="shared" si="21"/>
        <v>2204056</v>
      </c>
    </row>
    <row r="214" spans="1:7" ht="45" outlineLevel="1" x14ac:dyDescent="0.2">
      <c r="A214" s="78">
        <v>8.6</v>
      </c>
      <c r="B214" s="26">
        <v>14.3</v>
      </c>
      <c r="C214" s="72" t="s">
        <v>162</v>
      </c>
      <c r="D214" s="25" t="s">
        <v>64</v>
      </c>
      <c r="E214" s="26">
        <v>9</v>
      </c>
      <c r="F214" s="44">
        <v>175109</v>
      </c>
      <c r="G214" s="45">
        <f t="shared" si="21"/>
        <v>1575981</v>
      </c>
    </row>
    <row r="215" spans="1:7" outlineLevel="1" x14ac:dyDescent="0.2">
      <c r="A215" s="78">
        <v>8.6999999999999993</v>
      </c>
      <c r="B215" s="26">
        <v>11.27</v>
      </c>
      <c r="C215" s="72" t="s">
        <v>163</v>
      </c>
      <c r="D215" s="25" t="s">
        <v>29</v>
      </c>
      <c r="E215" s="26">
        <v>10</v>
      </c>
      <c r="F215" s="44">
        <v>13101</v>
      </c>
      <c r="G215" s="45">
        <f t="shared" si="21"/>
        <v>131010</v>
      </c>
    </row>
    <row r="216" spans="1:7" ht="30" outlineLevel="1" x14ac:dyDescent="0.2">
      <c r="A216" s="78">
        <v>8.8000000000000007</v>
      </c>
      <c r="B216" s="26">
        <v>11.36</v>
      </c>
      <c r="C216" s="69" t="s">
        <v>164</v>
      </c>
      <c r="D216" s="25" t="s">
        <v>64</v>
      </c>
      <c r="E216" s="26">
        <v>6</v>
      </c>
      <c r="F216" s="44">
        <v>85985</v>
      </c>
      <c r="G216" s="45">
        <f t="shared" si="21"/>
        <v>515910</v>
      </c>
    </row>
    <row r="217" spans="1:7" outlineLevel="1" x14ac:dyDescent="0.2">
      <c r="A217" s="78">
        <v>8.9</v>
      </c>
      <c r="B217" s="26">
        <v>11.31</v>
      </c>
      <c r="C217" s="69" t="s">
        <v>165</v>
      </c>
      <c r="D217" s="25" t="s">
        <v>29</v>
      </c>
      <c r="E217" s="25">
        <v>70</v>
      </c>
      <c r="F217" s="44">
        <v>37722</v>
      </c>
      <c r="G217" s="45">
        <f t="shared" si="21"/>
        <v>2640540</v>
      </c>
    </row>
    <row r="218" spans="1:7" outlineLevel="1" x14ac:dyDescent="0.2">
      <c r="A218" s="26">
        <v>8.1</v>
      </c>
      <c r="B218" s="26">
        <v>9.24</v>
      </c>
      <c r="C218" s="69" t="s">
        <v>166</v>
      </c>
      <c r="D218" s="25" t="s">
        <v>13</v>
      </c>
      <c r="E218" s="25">
        <v>3.6099994797125463</v>
      </c>
      <c r="F218" s="44">
        <v>101925</v>
      </c>
      <c r="G218" s="45">
        <f t="shared" si="21"/>
        <v>367949.2</v>
      </c>
    </row>
    <row r="219" spans="1:7" ht="15.75" outlineLevel="1" x14ac:dyDescent="0.2">
      <c r="A219" s="74">
        <v>9</v>
      </c>
      <c r="B219" s="8"/>
      <c r="C219" s="91" t="s">
        <v>167</v>
      </c>
      <c r="D219" s="92"/>
      <c r="E219" s="7"/>
      <c r="F219" s="91"/>
      <c r="G219" s="93">
        <f>SUM(G220:G221)</f>
        <v>14259850</v>
      </c>
    </row>
    <row r="220" spans="1:7" outlineLevel="1" x14ac:dyDescent="0.2">
      <c r="A220" s="78">
        <v>9.1</v>
      </c>
      <c r="B220" s="26">
        <v>18.16</v>
      </c>
      <c r="C220" s="40" t="s">
        <v>168</v>
      </c>
      <c r="D220" s="25" t="s">
        <v>13</v>
      </c>
      <c r="E220" s="26">
        <v>550</v>
      </c>
      <c r="F220" s="44">
        <v>24876</v>
      </c>
      <c r="G220" s="45">
        <f t="shared" ref="G220:G221" si="22">ROUND(E220*F220,2)</f>
        <v>13681800</v>
      </c>
    </row>
    <row r="221" spans="1:7" ht="30" outlineLevel="1" x14ac:dyDescent="0.2">
      <c r="A221" s="25">
        <v>9.1999999999999993</v>
      </c>
      <c r="B221" s="50"/>
      <c r="C221" s="69" t="s">
        <v>169</v>
      </c>
      <c r="D221" s="50" t="s">
        <v>13</v>
      </c>
      <c r="E221" s="25">
        <v>50</v>
      </c>
      <c r="F221" s="44">
        <v>11561</v>
      </c>
      <c r="G221" s="45">
        <f t="shared" si="22"/>
        <v>578050</v>
      </c>
    </row>
    <row r="222" spans="1:7" ht="15.75" outlineLevel="1" x14ac:dyDescent="0.25">
      <c r="A222" s="40"/>
      <c r="B222" s="40"/>
      <c r="C222" s="87"/>
      <c r="D222" s="50"/>
      <c r="E222" s="99" t="s">
        <v>170</v>
      </c>
      <c r="F222" s="40"/>
      <c r="G222" s="100">
        <f>G154+G164+G174+G184+G190+G199+G205+G208+G219</f>
        <v>177264210.60999998</v>
      </c>
    </row>
    <row r="223" spans="1:7" ht="15.75" outlineLevel="1" x14ac:dyDescent="0.25">
      <c r="A223" s="40"/>
      <c r="B223" s="40"/>
      <c r="C223" s="87"/>
      <c r="D223" s="50"/>
      <c r="E223" s="99" t="s">
        <v>21</v>
      </c>
      <c r="F223" s="101">
        <v>0.25</v>
      </c>
      <c r="G223" s="53">
        <f>ROUND($G$222*F223,2)</f>
        <v>44316052.649999999</v>
      </c>
    </row>
    <row r="224" spans="1:7" ht="15.75" outlineLevel="1" x14ac:dyDescent="0.25">
      <c r="A224" s="40"/>
      <c r="B224" s="40"/>
      <c r="C224" s="87"/>
      <c r="D224" s="50"/>
      <c r="E224" s="99" t="s">
        <v>22</v>
      </c>
      <c r="F224" s="101">
        <v>0.02</v>
      </c>
      <c r="G224" s="53">
        <f>ROUND($G$222*F224,2)</f>
        <v>3545284.21</v>
      </c>
    </row>
    <row r="225" spans="1:7" ht="15.75" outlineLevel="1" x14ac:dyDescent="0.25">
      <c r="A225" s="40"/>
      <c r="B225" s="40"/>
      <c r="C225" s="87"/>
      <c r="D225" s="50"/>
      <c r="E225" s="99" t="s">
        <v>171</v>
      </c>
      <c r="F225" s="101">
        <v>0.05</v>
      </c>
      <c r="G225" s="53">
        <f>ROUND($G$222*F225,2)</f>
        <v>8863210.5299999993</v>
      </c>
    </row>
    <row r="226" spans="1:7" ht="15.75" outlineLevel="1" x14ac:dyDescent="0.25">
      <c r="A226" s="40"/>
      <c r="B226" s="40"/>
      <c r="C226" s="87"/>
      <c r="D226" s="50"/>
      <c r="E226" s="99" t="s">
        <v>24</v>
      </c>
      <c r="F226" s="40"/>
      <c r="G226" s="40"/>
    </row>
    <row r="227" spans="1:7" ht="15.75" x14ac:dyDescent="0.25">
      <c r="A227" s="40"/>
      <c r="B227" s="40"/>
      <c r="C227" s="87"/>
      <c r="D227" s="50"/>
      <c r="E227" s="99" t="s">
        <v>37</v>
      </c>
      <c r="F227" s="40"/>
      <c r="G227" s="56">
        <f>SUM(G222:G226)</f>
        <v>233988758</v>
      </c>
    </row>
    <row r="228" spans="1:7" x14ac:dyDescent="0.2">
      <c r="A228" s="50"/>
      <c r="B228" s="40"/>
      <c r="C228" s="40"/>
      <c r="D228" s="50"/>
      <c r="E228" s="50"/>
      <c r="F228" s="54"/>
      <c r="G228" s="86"/>
    </row>
    <row r="229" spans="1:7" ht="15.75" x14ac:dyDescent="0.25">
      <c r="A229" s="87"/>
      <c r="B229" s="87"/>
      <c r="C229" s="87"/>
      <c r="D229" s="88" t="s">
        <v>172</v>
      </c>
      <c r="E229" s="88"/>
      <c r="F229" s="87"/>
      <c r="G229" s="87"/>
    </row>
    <row r="230" spans="1:7" ht="15.75" outlineLevel="1" x14ac:dyDescent="0.25">
      <c r="A230" s="76" t="s">
        <v>109</v>
      </c>
      <c r="B230" s="76" t="s">
        <v>173</v>
      </c>
      <c r="C230" s="75" t="s">
        <v>110</v>
      </c>
      <c r="D230" s="76" t="s">
        <v>64</v>
      </c>
      <c r="E230" s="76" t="s">
        <v>6</v>
      </c>
      <c r="F230" s="102" t="s">
        <v>7</v>
      </c>
      <c r="G230" s="102" t="s">
        <v>112</v>
      </c>
    </row>
    <row r="231" spans="1:7" ht="15.75" outlineLevel="1" x14ac:dyDescent="0.25">
      <c r="A231" s="76">
        <v>1</v>
      </c>
      <c r="B231" s="76"/>
      <c r="C231" s="75" t="s">
        <v>9</v>
      </c>
      <c r="D231" s="76"/>
      <c r="E231" s="76"/>
      <c r="F231" s="102"/>
      <c r="G231" s="102">
        <f>SUM(G232:G239)</f>
        <v>17700130</v>
      </c>
    </row>
    <row r="232" spans="1:7" ht="30" outlineLevel="1" x14ac:dyDescent="0.2">
      <c r="A232" s="50">
        <v>1.1000000000000001</v>
      </c>
      <c r="B232" s="50"/>
      <c r="C232" s="15" t="s">
        <v>113</v>
      </c>
      <c r="D232" s="25" t="s">
        <v>13</v>
      </c>
      <c r="E232" s="26">
        <v>60</v>
      </c>
      <c r="F232" s="44">
        <v>19605</v>
      </c>
      <c r="G232" s="45">
        <f t="shared" ref="G232:G239" si="23">ROUND(E232*F232,2)</f>
        <v>1176300</v>
      </c>
    </row>
    <row r="233" spans="1:7" outlineLevel="1" x14ac:dyDescent="0.2">
      <c r="A233" s="50">
        <v>1.2</v>
      </c>
      <c r="B233" s="103">
        <v>1.1000000000000001</v>
      </c>
      <c r="C233" s="15" t="s">
        <v>116</v>
      </c>
      <c r="D233" s="50" t="s">
        <v>13</v>
      </c>
      <c r="E233" s="50">
        <v>100</v>
      </c>
      <c r="F233" s="44">
        <v>11256</v>
      </c>
      <c r="G233" s="45">
        <f t="shared" si="23"/>
        <v>1125600</v>
      </c>
    </row>
    <row r="234" spans="1:7" outlineLevel="1" x14ac:dyDescent="0.2">
      <c r="A234" s="50">
        <v>1.3</v>
      </c>
      <c r="B234" s="50">
        <v>1.22</v>
      </c>
      <c r="C234" s="15" t="s">
        <v>174</v>
      </c>
      <c r="D234" s="50" t="s">
        <v>13</v>
      </c>
      <c r="E234" s="104">
        <v>100</v>
      </c>
      <c r="F234" s="44">
        <v>101883</v>
      </c>
      <c r="G234" s="45">
        <f t="shared" si="23"/>
        <v>10188300</v>
      </c>
    </row>
    <row r="235" spans="1:7" outlineLevel="1" x14ac:dyDescent="0.2">
      <c r="A235" s="50">
        <v>1.4</v>
      </c>
      <c r="B235" s="50">
        <v>1.32</v>
      </c>
      <c r="C235" s="15" t="s">
        <v>118</v>
      </c>
      <c r="D235" s="50" t="s">
        <v>64</v>
      </c>
      <c r="E235" s="104">
        <v>20</v>
      </c>
      <c r="F235" s="44">
        <v>35121</v>
      </c>
      <c r="G235" s="45">
        <f t="shared" si="23"/>
        <v>702420</v>
      </c>
    </row>
    <row r="236" spans="1:7" outlineLevel="1" x14ac:dyDescent="0.2">
      <c r="A236" s="50">
        <v>1.5</v>
      </c>
      <c r="B236" s="50">
        <v>1.1399999999999999</v>
      </c>
      <c r="C236" s="15" t="s">
        <v>114</v>
      </c>
      <c r="D236" s="50" t="s">
        <v>13</v>
      </c>
      <c r="E236" s="104">
        <v>50</v>
      </c>
      <c r="F236" s="44">
        <v>15566</v>
      </c>
      <c r="G236" s="45">
        <f t="shared" si="23"/>
        <v>778300</v>
      </c>
    </row>
    <row r="237" spans="1:7" outlineLevel="1" x14ac:dyDescent="0.2">
      <c r="A237" s="50">
        <v>1.6</v>
      </c>
      <c r="B237" s="50">
        <v>1.38</v>
      </c>
      <c r="C237" s="15" t="s">
        <v>175</v>
      </c>
      <c r="D237" s="50" t="s">
        <v>64</v>
      </c>
      <c r="E237" s="104">
        <v>60</v>
      </c>
      <c r="F237" s="44">
        <v>21550</v>
      </c>
      <c r="G237" s="45">
        <f t="shared" si="23"/>
        <v>1293000</v>
      </c>
    </row>
    <row r="238" spans="1:7" outlineLevel="1" x14ac:dyDescent="0.2">
      <c r="A238" s="50">
        <v>1.7</v>
      </c>
      <c r="B238" s="50">
        <v>1.39</v>
      </c>
      <c r="C238" s="15" t="s">
        <v>176</v>
      </c>
      <c r="D238" s="50" t="s">
        <v>13</v>
      </c>
      <c r="E238" s="104">
        <v>10</v>
      </c>
      <c r="F238" s="44">
        <v>18891</v>
      </c>
      <c r="G238" s="45">
        <f t="shared" si="23"/>
        <v>188910</v>
      </c>
    </row>
    <row r="239" spans="1:7" ht="45" outlineLevel="1" x14ac:dyDescent="0.2">
      <c r="A239" s="50">
        <v>1.8</v>
      </c>
      <c r="B239" s="50"/>
      <c r="C239" s="15" t="s">
        <v>81</v>
      </c>
      <c r="D239" s="50" t="s">
        <v>29</v>
      </c>
      <c r="E239" s="50">
        <v>150</v>
      </c>
      <c r="F239" s="44">
        <v>14982</v>
      </c>
      <c r="G239" s="45">
        <f t="shared" si="23"/>
        <v>2247300</v>
      </c>
    </row>
    <row r="240" spans="1:7" ht="15.75" outlineLevel="1" x14ac:dyDescent="0.25">
      <c r="A240" s="76">
        <v>2</v>
      </c>
      <c r="B240" s="76"/>
      <c r="C240" s="105" t="s">
        <v>53</v>
      </c>
      <c r="D240" s="76"/>
      <c r="E240" s="76"/>
      <c r="F240" s="102"/>
      <c r="G240" s="102">
        <f>SUM(G241:G248)</f>
        <v>156620771.82999998</v>
      </c>
    </row>
    <row r="241" spans="1:7" outlineLevel="1" x14ac:dyDescent="0.2">
      <c r="A241" s="50">
        <v>2.1</v>
      </c>
      <c r="B241" s="50">
        <v>13.9</v>
      </c>
      <c r="C241" s="58" t="s">
        <v>121</v>
      </c>
      <c r="D241" s="50" t="s">
        <v>13</v>
      </c>
      <c r="E241" s="50">
        <v>756.13579531794778</v>
      </c>
      <c r="F241" s="44">
        <v>44417</v>
      </c>
      <c r="G241" s="45">
        <f t="shared" ref="G241:G248" si="24">ROUND(E241*F241,2)</f>
        <v>33585283.619999997</v>
      </c>
    </row>
    <row r="242" spans="1:7" ht="30" outlineLevel="1" x14ac:dyDescent="0.2">
      <c r="A242" s="50">
        <v>2.2000000000000002</v>
      </c>
      <c r="B242" s="50">
        <v>6.5</v>
      </c>
      <c r="C242" s="58" t="s">
        <v>177</v>
      </c>
      <c r="D242" s="50" t="s">
        <v>11</v>
      </c>
      <c r="E242" s="104">
        <v>29.526402193007534</v>
      </c>
      <c r="F242" s="44">
        <v>841808</v>
      </c>
      <c r="G242" s="45">
        <f t="shared" si="24"/>
        <v>24855561.579999998</v>
      </c>
    </row>
    <row r="243" spans="1:7" ht="45" outlineLevel="1" x14ac:dyDescent="0.2">
      <c r="A243" s="50">
        <v>2.2999999999999998</v>
      </c>
      <c r="B243" s="50">
        <v>7.32</v>
      </c>
      <c r="C243" s="58" t="s">
        <v>178</v>
      </c>
      <c r="D243" s="50" t="s">
        <v>13</v>
      </c>
      <c r="E243" s="59">
        <v>740.64809157484456</v>
      </c>
      <c r="F243" s="44">
        <v>85320</v>
      </c>
      <c r="G243" s="45">
        <f t="shared" si="24"/>
        <v>63192095.170000002</v>
      </c>
    </row>
    <row r="244" spans="1:7" ht="30" outlineLevel="1" x14ac:dyDescent="0.2">
      <c r="A244" s="50">
        <v>2.4</v>
      </c>
      <c r="B244" s="50"/>
      <c r="C244" s="58" t="s">
        <v>124</v>
      </c>
      <c r="D244" s="50" t="s">
        <v>29</v>
      </c>
      <c r="E244" s="50">
        <v>196.24543162381681</v>
      </c>
      <c r="F244" s="44">
        <v>36206</v>
      </c>
      <c r="G244" s="45">
        <f t="shared" si="24"/>
        <v>7105262.0999999996</v>
      </c>
    </row>
    <row r="245" spans="1:7" ht="30" outlineLevel="1" x14ac:dyDescent="0.2">
      <c r="A245" s="50">
        <v>2.5</v>
      </c>
      <c r="B245" s="25"/>
      <c r="C245" s="58" t="s">
        <v>56</v>
      </c>
      <c r="D245" s="50" t="s">
        <v>29</v>
      </c>
      <c r="E245" s="104">
        <v>194.03686205690974</v>
      </c>
      <c r="F245" s="44">
        <v>52610</v>
      </c>
      <c r="G245" s="45">
        <f t="shared" si="24"/>
        <v>10208279.310000001</v>
      </c>
    </row>
    <row r="246" spans="1:7" ht="30" outlineLevel="1" x14ac:dyDescent="0.2">
      <c r="A246" s="50">
        <v>2.6</v>
      </c>
      <c r="B246" s="50">
        <v>7.33</v>
      </c>
      <c r="C246" s="58" t="s">
        <v>125</v>
      </c>
      <c r="D246" s="50" t="s">
        <v>29</v>
      </c>
      <c r="E246" s="50">
        <v>196.46628869294867</v>
      </c>
      <c r="F246" s="44">
        <v>32411</v>
      </c>
      <c r="G246" s="45">
        <f t="shared" si="24"/>
        <v>6367668.8799999999</v>
      </c>
    </row>
    <row r="247" spans="1:7" ht="30" outlineLevel="1" x14ac:dyDescent="0.2">
      <c r="A247" s="50">
        <v>2.7</v>
      </c>
      <c r="B247" s="50">
        <v>7.38</v>
      </c>
      <c r="C247" s="58" t="s">
        <v>179</v>
      </c>
      <c r="D247" s="50" t="s">
        <v>29</v>
      </c>
      <c r="E247" s="50">
        <v>59.204914955913445</v>
      </c>
      <c r="F247" s="44">
        <v>80083</v>
      </c>
      <c r="G247" s="45">
        <f t="shared" si="24"/>
        <v>4741307.2</v>
      </c>
    </row>
    <row r="248" spans="1:7" outlineLevel="1" x14ac:dyDescent="0.2">
      <c r="A248" s="50">
        <v>2.8</v>
      </c>
      <c r="B248" s="50">
        <v>7.5</v>
      </c>
      <c r="C248" s="58" t="s">
        <v>180</v>
      </c>
      <c r="D248" s="50" t="s">
        <v>29</v>
      </c>
      <c r="E248" s="50">
        <v>117.87977321576921</v>
      </c>
      <c r="F248" s="44">
        <v>55695</v>
      </c>
      <c r="G248" s="45">
        <f t="shared" si="24"/>
        <v>6565313.9699999997</v>
      </c>
    </row>
    <row r="249" spans="1:7" ht="15.75" outlineLevel="1" x14ac:dyDescent="0.25">
      <c r="A249" s="76">
        <v>3</v>
      </c>
      <c r="B249" s="76"/>
      <c r="C249" s="105" t="s">
        <v>181</v>
      </c>
      <c r="D249" s="76"/>
      <c r="E249" s="76"/>
      <c r="F249" s="102"/>
      <c r="G249" s="102">
        <f>SUM(G250:G251)</f>
        <v>9887038</v>
      </c>
    </row>
    <row r="250" spans="1:7" ht="30" outlineLevel="1" x14ac:dyDescent="0.2">
      <c r="A250" s="50">
        <v>3.1</v>
      </c>
      <c r="B250" s="50">
        <v>6.16</v>
      </c>
      <c r="C250" s="58" t="s">
        <v>182</v>
      </c>
      <c r="D250" s="50" t="s">
        <v>29</v>
      </c>
      <c r="E250" s="104">
        <v>250</v>
      </c>
      <c r="F250" s="44">
        <v>20347</v>
      </c>
      <c r="G250" s="45">
        <f t="shared" ref="G250:G251" si="25">ROUND(E250*F250,2)</f>
        <v>5086750</v>
      </c>
    </row>
    <row r="251" spans="1:7" outlineLevel="1" x14ac:dyDescent="0.2">
      <c r="A251" s="50">
        <v>3.2</v>
      </c>
      <c r="B251" s="104">
        <v>5.5</v>
      </c>
      <c r="C251" s="40" t="s">
        <v>183</v>
      </c>
      <c r="D251" s="50" t="s">
        <v>13</v>
      </c>
      <c r="E251" s="104">
        <v>500.03</v>
      </c>
      <c r="F251" s="44">
        <v>9600</v>
      </c>
      <c r="G251" s="45">
        <f t="shared" si="25"/>
        <v>4800288</v>
      </c>
    </row>
    <row r="252" spans="1:7" ht="15.75" outlineLevel="1" x14ac:dyDescent="0.25">
      <c r="A252" s="76">
        <v>4</v>
      </c>
      <c r="B252" s="76"/>
      <c r="C252" s="105" t="s">
        <v>128</v>
      </c>
      <c r="D252" s="76"/>
      <c r="E252" s="76"/>
      <c r="F252" s="102"/>
      <c r="G252" s="102">
        <f>SUM(G253:G257)</f>
        <v>41676800</v>
      </c>
    </row>
    <row r="253" spans="1:7" ht="30" outlineLevel="1" x14ac:dyDescent="0.2">
      <c r="A253" s="50">
        <v>4.0999999999999996</v>
      </c>
      <c r="B253" s="50">
        <v>9.5</v>
      </c>
      <c r="C253" s="15" t="s">
        <v>184</v>
      </c>
      <c r="D253" s="50" t="s">
        <v>64</v>
      </c>
      <c r="E253" s="104">
        <v>60</v>
      </c>
      <c r="F253" s="44">
        <v>335636</v>
      </c>
      <c r="G253" s="45">
        <f t="shared" ref="G253:G257" si="26">ROUND(E253*F253,2)</f>
        <v>20138160</v>
      </c>
    </row>
    <row r="254" spans="1:7" outlineLevel="1" x14ac:dyDescent="0.2">
      <c r="A254" s="50">
        <v>4.2</v>
      </c>
      <c r="B254" s="50">
        <v>9.8000000000000007</v>
      </c>
      <c r="C254" s="15" t="s">
        <v>185</v>
      </c>
      <c r="D254" s="50" t="s">
        <v>64</v>
      </c>
      <c r="E254" s="104">
        <v>60</v>
      </c>
      <c r="F254" s="44">
        <v>268695</v>
      </c>
      <c r="G254" s="45">
        <f t="shared" si="26"/>
        <v>16121700</v>
      </c>
    </row>
    <row r="255" spans="1:7" outlineLevel="1" x14ac:dyDescent="0.2">
      <c r="A255" s="50">
        <v>4.3</v>
      </c>
      <c r="B255" s="50">
        <v>9.18</v>
      </c>
      <c r="C255" s="15" t="s">
        <v>129</v>
      </c>
      <c r="D255" s="50" t="s">
        <v>64</v>
      </c>
      <c r="E255" s="104">
        <v>10</v>
      </c>
      <c r="F255" s="44">
        <v>162774</v>
      </c>
      <c r="G255" s="45">
        <f t="shared" si="26"/>
        <v>1627740</v>
      </c>
    </row>
    <row r="256" spans="1:7" ht="30" outlineLevel="1" x14ac:dyDescent="0.2">
      <c r="A256" s="50">
        <v>4.4000000000000004</v>
      </c>
      <c r="B256" s="50">
        <v>9.19</v>
      </c>
      <c r="C256" s="15" t="s">
        <v>130</v>
      </c>
      <c r="D256" s="50" t="s">
        <v>64</v>
      </c>
      <c r="E256" s="104">
        <v>10</v>
      </c>
      <c r="F256" s="44">
        <v>127256</v>
      </c>
      <c r="G256" s="45">
        <f t="shared" si="26"/>
        <v>1272560</v>
      </c>
    </row>
    <row r="257" spans="1:7" ht="30" outlineLevel="1" x14ac:dyDescent="0.2">
      <c r="A257" s="50">
        <v>4.5</v>
      </c>
      <c r="B257" s="50">
        <v>9.2100000000000009</v>
      </c>
      <c r="C257" s="15" t="s">
        <v>186</v>
      </c>
      <c r="D257" s="50" t="s">
        <v>64</v>
      </c>
      <c r="E257" s="104">
        <v>60</v>
      </c>
      <c r="F257" s="44">
        <v>41944</v>
      </c>
      <c r="G257" s="45">
        <f t="shared" si="26"/>
        <v>2516640</v>
      </c>
    </row>
    <row r="258" spans="1:7" ht="15.75" outlineLevel="1" x14ac:dyDescent="0.25">
      <c r="A258" s="76">
        <v>5</v>
      </c>
      <c r="B258" s="76"/>
      <c r="C258" s="105" t="s">
        <v>139</v>
      </c>
      <c r="D258" s="76"/>
      <c r="E258" s="76"/>
      <c r="F258" s="102"/>
      <c r="G258" s="102">
        <f>SUM(G259:G262)</f>
        <v>62761005.820000008</v>
      </c>
    </row>
    <row r="259" spans="1:7" ht="30" outlineLevel="1" x14ac:dyDescent="0.2">
      <c r="A259" s="50">
        <v>5.0999999999999996</v>
      </c>
      <c r="B259" s="50">
        <v>10.16</v>
      </c>
      <c r="C259" s="15" t="s">
        <v>187</v>
      </c>
      <c r="D259" s="50" t="s">
        <v>13</v>
      </c>
      <c r="E259" s="104">
        <v>29.469943303942301</v>
      </c>
      <c r="F259" s="44">
        <v>221483</v>
      </c>
      <c r="G259" s="45">
        <f t="shared" ref="G259:G262" si="27">ROUND(E259*F259,2)</f>
        <v>6527091.4500000002</v>
      </c>
    </row>
    <row r="260" spans="1:7" ht="45" outlineLevel="1" x14ac:dyDescent="0.2">
      <c r="A260" s="50">
        <v>5.2</v>
      </c>
      <c r="B260" s="50">
        <v>10.15</v>
      </c>
      <c r="C260" s="58" t="s">
        <v>188</v>
      </c>
      <c r="D260" s="50" t="s">
        <v>13</v>
      </c>
      <c r="E260" s="104">
        <v>40.738222859221466</v>
      </c>
      <c r="F260" s="44">
        <v>1085562</v>
      </c>
      <c r="G260" s="45">
        <f t="shared" si="27"/>
        <v>44223866.68</v>
      </c>
    </row>
    <row r="261" spans="1:7" ht="30" outlineLevel="1" x14ac:dyDescent="0.2">
      <c r="A261" s="50">
        <v>5.3</v>
      </c>
      <c r="B261" s="50">
        <v>10.7</v>
      </c>
      <c r="C261" s="58" t="s">
        <v>189</v>
      </c>
      <c r="D261" s="50" t="s">
        <v>13</v>
      </c>
      <c r="E261" s="104">
        <v>14.817793002297082</v>
      </c>
      <c r="F261" s="44">
        <v>308148</v>
      </c>
      <c r="G261" s="45">
        <f t="shared" si="27"/>
        <v>4566073.28</v>
      </c>
    </row>
    <row r="262" spans="1:7" outlineLevel="1" x14ac:dyDescent="0.2">
      <c r="A262" s="50">
        <v>5.4</v>
      </c>
      <c r="B262" s="50">
        <v>10.19</v>
      </c>
      <c r="C262" s="15" t="s">
        <v>190</v>
      </c>
      <c r="D262" s="50" t="s">
        <v>13</v>
      </c>
      <c r="E262" s="104">
        <v>19.6024574554685</v>
      </c>
      <c r="F262" s="44">
        <v>379747</v>
      </c>
      <c r="G262" s="45">
        <f t="shared" si="27"/>
        <v>7443974.4100000001</v>
      </c>
    </row>
    <row r="263" spans="1:7" ht="15.75" outlineLevel="1" x14ac:dyDescent="0.25">
      <c r="A263" s="76">
        <v>6</v>
      </c>
      <c r="B263" s="76"/>
      <c r="C263" s="105" t="s">
        <v>191</v>
      </c>
      <c r="D263" s="76"/>
      <c r="E263" s="76"/>
      <c r="F263" s="102"/>
      <c r="G263" s="102">
        <f>SUM(G264:G265)</f>
        <v>1342930</v>
      </c>
    </row>
    <row r="264" spans="1:7" outlineLevel="1" x14ac:dyDescent="0.2">
      <c r="A264" s="50">
        <v>6.1</v>
      </c>
      <c r="B264" s="50">
        <v>11.27</v>
      </c>
      <c r="C264" s="15" t="s">
        <v>192</v>
      </c>
      <c r="D264" s="50" t="s">
        <v>29</v>
      </c>
      <c r="E264" s="50">
        <v>50</v>
      </c>
      <c r="F264" s="44">
        <v>13101</v>
      </c>
      <c r="G264" s="45">
        <f t="shared" ref="G264:G265" si="28">ROUND(E264*F264,2)</f>
        <v>655050</v>
      </c>
    </row>
    <row r="265" spans="1:7" outlineLevel="1" x14ac:dyDescent="0.2">
      <c r="A265" s="50">
        <v>6.2</v>
      </c>
      <c r="B265" s="50">
        <v>11.36</v>
      </c>
      <c r="C265" s="15" t="s">
        <v>79</v>
      </c>
      <c r="D265" s="50" t="s">
        <v>64</v>
      </c>
      <c r="E265" s="104">
        <v>8</v>
      </c>
      <c r="F265" s="44">
        <v>85985</v>
      </c>
      <c r="G265" s="45">
        <f t="shared" si="28"/>
        <v>687880</v>
      </c>
    </row>
    <row r="266" spans="1:7" ht="15.75" outlineLevel="1" x14ac:dyDescent="0.25">
      <c r="A266" s="76">
        <v>7</v>
      </c>
      <c r="B266" s="76"/>
      <c r="C266" s="105" t="s">
        <v>87</v>
      </c>
      <c r="D266" s="76"/>
      <c r="E266" s="76"/>
      <c r="F266" s="102"/>
      <c r="G266" s="102">
        <f>SUM(G267:G269)</f>
        <v>11914160</v>
      </c>
    </row>
    <row r="267" spans="1:7" ht="30" outlineLevel="1" x14ac:dyDescent="0.2">
      <c r="A267" s="50">
        <v>7.1</v>
      </c>
      <c r="B267" s="50"/>
      <c r="C267" s="15" t="s">
        <v>142</v>
      </c>
      <c r="D267" s="50" t="s">
        <v>64</v>
      </c>
      <c r="E267" s="50">
        <v>30</v>
      </c>
      <c r="F267" s="44">
        <v>156200</v>
      </c>
      <c r="G267" s="45">
        <f t="shared" ref="G267:G269" si="29">ROUND(E267*F267,2)</f>
        <v>4686000</v>
      </c>
    </row>
    <row r="268" spans="1:7" ht="30" outlineLevel="1" x14ac:dyDescent="0.2">
      <c r="A268" s="50">
        <v>7.2</v>
      </c>
      <c r="B268" s="50"/>
      <c r="C268" s="95" t="s">
        <v>193</v>
      </c>
      <c r="D268" s="50" t="s">
        <v>64</v>
      </c>
      <c r="E268" s="104">
        <v>30</v>
      </c>
      <c r="F268" s="44">
        <v>115552</v>
      </c>
      <c r="G268" s="45">
        <f t="shared" si="29"/>
        <v>3466560</v>
      </c>
    </row>
    <row r="269" spans="1:7" outlineLevel="1" x14ac:dyDescent="0.2">
      <c r="A269" s="50">
        <v>7.3</v>
      </c>
      <c r="B269" s="50">
        <v>21.32</v>
      </c>
      <c r="C269" s="15" t="s">
        <v>144</v>
      </c>
      <c r="D269" s="50" t="s">
        <v>29</v>
      </c>
      <c r="E269" s="104">
        <v>100</v>
      </c>
      <c r="F269" s="44">
        <v>37616</v>
      </c>
      <c r="G269" s="45">
        <f t="shared" si="29"/>
        <v>3761600</v>
      </c>
    </row>
    <row r="270" spans="1:7" ht="15.75" outlineLevel="1" x14ac:dyDescent="0.25">
      <c r="A270" s="76">
        <v>8</v>
      </c>
      <c r="B270" s="76"/>
      <c r="C270" s="105" t="s">
        <v>149</v>
      </c>
      <c r="D270" s="76"/>
      <c r="E270" s="76"/>
      <c r="F270" s="102"/>
      <c r="G270" s="102">
        <f>SUM(G271:G273)</f>
        <v>29824688.719999999</v>
      </c>
    </row>
    <row r="271" spans="1:7" ht="30" outlineLevel="1" x14ac:dyDescent="0.2">
      <c r="A271" s="50">
        <v>8.1</v>
      </c>
      <c r="B271" s="50"/>
      <c r="C271" s="15" t="s">
        <v>150</v>
      </c>
      <c r="D271" s="50" t="s">
        <v>13</v>
      </c>
      <c r="E271" s="104">
        <v>150</v>
      </c>
      <c r="F271" s="44">
        <v>96092</v>
      </c>
      <c r="G271" s="45">
        <f t="shared" ref="G271:G273" si="30">ROUND(E271*F271,2)</f>
        <v>14413800</v>
      </c>
    </row>
    <row r="272" spans="1:7" ht="30" outlineLevel="1" x14ac:dyDescent="0.2">
      <c r="A272" s="50">
        <v>8.1999999999999993</v>
      </c>
      <c r="B272" s="106">
        <v>14.1</v>
      </c>
      <c r="C272" s="15" t="s">
        <v>194</v>
      </c>
      <c r="D272" s="50" t="s">
        <v>13</v>
      </c>
      <c r="E272" s="104">
        <v>150</v>
      </c>
      <c r="F272" s="44">
        <v>83908</v>
      </c>
      <c r="G272" s="45">
        <f t="shared" si="30"/>
        <v>12586200</v>
      </c>
    </row>
    <row r="273" spans="1:7" ht="30" outlineLevel="1" x14ac:dyDescent="0.2">
      <c r="A273" s="50">
        <v>8.3000000000000007</v>
      </c>
      <c r="B273" s="50"/>
      <c r="C273" s="58" t="s">
        <v>100</v>
      </c>
      <c r="D273" s="50" t="s">
        <v>29</v>
      </c>
      <c r="E273" s="104">
        <v>201.16</v>
      </c>
      <c r="F273" s="44">
        <v>14042</v>
      </c>
      <c r="G273" s="45">
        <f t="shared" si="30"/>
        <v>2824688.72</v>
      </c>
    </row>
    <row r="274" spans="1:7" ht="15.75" outlineLevel="1" x14ac:dyDescent="0.25">
      <c r="A274" s="76">
        <v>9</v>
      </c>
      <c r="B274" s="76"/>
      <c r="C274" s="105" t="s">
        <v>66</v>
      </c>
      <c r="D274" s="76"/>
      <c r="E274" s="76"/>
      <c r="F274" s="102"/>
      <c r="G274" s="102">
        <f>SUM(G275:G276)</f>
        <v>15703650</v>
      </c>
    </row>
    <row r="275" spans="1:7" ht="30" outlineLevel="1" x14ac:dyDescent="0.2">
      <c r="A275" s="50">
        <v>9.1</v>
      </c>
      <c r="B275" s="13">
        <v>15.5</v>
      </c>
      <c r="C275" s="15" t="s">
        <v>68</v>
      </c>
      <c r="D275" s="50" t="s">
        <v>13</v>
      </c>
      <c r="E275" s="50">
        <v>150</v>
      </c>
      <c r="F275" s="44">
        <v>76823</v>
      </c>
      <c r="G275" s="45">
        <f t="shared" ref="G275:G276" si="31">ROUND(E275*F275,2)</f>
        <v>11523450</v>
      </c>
    </row>
    <row r="276" spans="1:7" ht="30" outlineLevel="1" x14ac:dyDescent="0.2">
      <c r="A276" s="50">
        <v>9.1999999999999993</v>
      </c>
      <c r="B276" s="78">
        <v>15.1</v>
      </c>
      <c r="C276" s="15" t="s">
        <v>195</v>
      </c>
      <c r="D276" s="50" t="s">
        <v>13</v>
      </c>
      <c r="E276" s="104">
        <v>50</v>
      </c>
      <c r="F276" s="44">
        <v>83604</v>
      </c>
      <c r="G276" s="45">
        <f t="shared" si="31"/>
        <v>4180200</v>
      </c>
    </row>
    <row r="277" spans="1:7" ht="15.75" outlineLevel="1" x14ac:dyDescent="0.25">
      <c r="A277" s="76">
        <v>10</v>
      </c>
      <c r="B277" s="76"/>
      <c r="C277" s="105" t="s">
        <v>75</v>
      </c>
      <c r="D277" s="76"/>
      <c r="E277" s="76"/>
      <c r="F277" s="102"/>
      <c r="G277" s="102">
        <f>SUM(G278:G284)</f>
        <v>24175964</v>
      </c>
    </row>
    <row r="278" spans="1:7" ht="30" outlineLevel="1" x14ac:dyDescent="0.2">
      <c r="A278" s="50">
        <v>10.1</v>
      </c>
      <c r="B278" s="14"/>
      <c r="C278" s="15" t="s">
        <v>196</v>
      </c>
      <c r="D278" s="50" t="s">
        <v>64</v>
      </c>
      <c r="E278" s="104">
        <v>20</v>
      </c>
      <c r="F278" s="44">
        <v>115838</v>
      </c>
      <c r="G278" s="45">
        <f t="shared" ref="G278:G284" si="32">ROUND(E278*F278,2)</f>
        <v>2316760</v>
      </c>
    </row>
    <row r="279" spans="1:7" ht="30" outlineLevel="1" x14ac:dyDescent="0.2">
      <c r="A279" s="50">
        <v>10.199999999999999</v>
      </c>
      <c r="B279" s="50"/>
      <c r="C279" s="15" t="s">
        <v>158</v>
      </c>
      <c r="D279" s="50" t="s">
        <v>64</v>
      </c>
      <c r="E279" s="50">
        <v>20</v>
      </c>
      <c r="F279" s="44">
        <v>69838</v>
      </c>
      <c r="G279" s="45">
        <f t="shared" si="32"/>
        <v>1396760</v>
      </c>
    </row>
    <row r="280" spans="1:7" ht="30" outlineLevel="1" x14ac:dyDescent="0.2">
      <c r="A280" s="50">
        <v>10.3</v>
      </c>
      <c r="B280" s="50">
        <v>17.100000000000001</v>
      </c>
      <c r="C280" s="15" t="s">
        <v>159</v>
      </c>
      <c r="D280" s="50" t="s">
        <v>64</v>
      </c>
      <c r="E280" s="104">
        <v>10</v>
      </c>
      <c r="F280" s="44">
        <v>421292</v>
      </c>
      <c r="G280" s="45">
        <f t="shared" si="32"/>
        <v>4212920</v>
      </c>
    </row>
    <row r="281" spans="1:7" ht="30" outlineLevel="1" x14ac:dyDescent="0.2">
      <c r="A281" s="50">
        <v>10.4</v>
      </c>
      <c r="B281" s="50">
        <v>17.600000000000001</v>
      </c>
      <c r="C281" s="15" t="s">
        <v>160</v>
      </c>
      <c r="D281" s="50" t="s">
        <v>64</v>
      </c>
      <c r="E281" s="104">
        <v>10</v>
      </c>
      <c r="F281" s="44">
        <v>262723</v>
      </c>
      <c r="G281" s="45">
        <f t="shared" si="32"/>
        <v>2627230</v>
      </c>
    </row>
    <row r="282" spans="1:7" ht="30" outlineLevel="1" x14ac:dyDescent="0.2">
      <c r="A282" s="50">
        <v>10.5</v>
      </c>
      <c r="B282" s="50">
        <v>17.8</v>
      </c>
      <c r="C282" s="58" t="s">
        <v>197</v>
      </c>
      <c r="D282" s="50" t="s">
        <v>64</v>
      </c>
      <c r="E282" s="104">
        <v>6</v>
      </c>
      <c r="F282" s="44">
        <v>1376374</v>
      </c>
      <c r="G282" s="45">
        <f t="shared" si="32"/>
        <v>8258244</v>
      </c>
    </row>
    <row r="283" spans="1:7" outlineLevel="1" x14ac:dyDescent="0.2">
      <c r="A283" s="50">
        <v>10.6</v>
      </c>
      <c r="B283" s="50">
        <v>11.31</v>
      </c>
      <c r="C283" s="58" t="s">
        <v>165</v>
      </c>
      <c r="D283" s="50" t="s">
        <v>29</v>
      </c>
      <c r="E283" s="50">
        <v>50</v>
      </c>
      <c r="F283" s="44">
        <v>37722</v>
      </c>
      <c r="G283" s="45">
        <f t="shared" si="32"/>
        <v>1886100</v>
      </c>
    </row>
    <row r="284" spans="1:7" outlineLevel="1" x14ac:dyDescent="0.2">
      <c r="A284" s="50">
        <v>10.7</v>
      </c>
      <c r="B284" s="50">
        <v>11.33</v>
      </c>
      <c r="C284" s="15" t="s">
        <v>198</v>
      </c>
      <c r="D284" s="50" t="s">
        <v>29</v>
      </c>
      <c r="E284" s="50">
        <v>50</v>
      </c>
      <c r="F284" s="44">
        <v>69559</v>
      </c>
      <c r="G284" s="45">
        <f t="shared" si="32"/>
        <v>3477950</v>
      </c>
    </row>
    <row r="285" spans="1:7" ht="15.75" outlineLevel="1" x14ac:dyDescent="0.25">
      <c r="A285" s="76">
        <v>11</v>
      </c>
      <c r="B285" s="76"/>
      <c r="C285" s="105" t="s">
        <v>167</v>
      </c>
      <c r="D285" s="76"/>
      <c r="E285" s="76"/>
      <c r="F285" s="102"/>
      <c r="G285" s="102">
        <f>SUM(G286:G290)</f>
        <v>30487888.689999998</v>
      </c>
    </row>
    <row r="286" spans="1:7" outlineLevel="1" x14ac:dyDescent="0.2">
      <c r="A286" s="50">
        <v>11.1</v>
      </c>
      <c r="B286" s="50">
        <v>18.16</v>
      </c>
      <c r="C286" s="15" t="s">
        <v>168</v>
      </c>
      <c r="D286" s="50" t="s">
        <v>13</v>
      </c>
      <c r="E286" s="104">
        <v>752.29489645527792</v>
      </c>
      <c r="F286" s="44">
        <v>25421</v>
      </c>
      <c r="G286" s="45">
        <f t="shared" ref="G286:G290" si="33">ROUND(E286*F286,2)</f>
        <v>19124088.559999999</v>
      </c>
    </row>
    <row r="287" spans="1:7" outlineLevel="1" x14ac:dyDescent="0.2">
      <c r="A287" s="50">
        <v>11.2</v>
      </c>
      <c r="B287" s="107">
        <v>18.2</v>
      </c>
      <c r="C287" s="15" t="s">
        <v>28</v>
      </c>
      <c r="D287" s="50" t="s">
        <v>29</v>
      </c>
      <c r="E287" s="50">
        <v>149.83435728248196</v>
      </c>
      <c r="F287" s="44">
        <v>4794</v>
      </c>
      <c r="G287" s="45">
        <f t="shared" si="33"/>
        <v>718305.91</v>
      </c>
    </row>
    <row r="288" spans="1:7" outlineLevel="1" x14ac:dyDescent="0.2">
      <c r="A288" s="50">
        <v>11.3</v>
      </c>
      <c r="B288" s="60">
        <v>18.899999999999999</v>
      </c>
      <c r="C288" s="61" t="s">
        <v>199</v>
      </c>
      <c r="D288" s="60" t="s">
        <v>13</v>
      </c>
      <c r="E288" s="108">
        <v>148.67485825985574</v>
      </c>
      <c r="F288" s="17">
        <v>22651</v>
      </c>
      <c r="G288" s="45">
        <f t="shared" si="33"/>
        <v>3367634.21</v>
      </c>
    </row>
    <row r="289" spans="1:7" ht="30" outlineLevel="1" x14ac:dyDescent="0.2">
      <c r="A289" s="50">
        <v>11.4</v>
      </c>
      <c r="B289" s="22">
        <v>18.100000000000001</v>
      </c>
      <c r="C289" s="15" t="s">
        <v>200</v>
      </c>
      <c r="D289" s="50" t="s">
        <v>13</v>
      </c>
      <c r="E289" s="104">
        <v>394.25771890115936</v>
      </c>
      <c r="F289" s="44">
        <v>13414</v>
      </c>
      <c r="G289" s="45">
        <f t="shared" si="33"/>
        <v>5288573.04</v>
      </c>
    </row>
    <row r="290" spans="1:7" outlineLevel="1" x14ac:dyDescent="0.2">
      <c r="A290" s="50">
        <v>11.5</v>
      </c>
      <c r="B290" s="50">
        <v>18.27</v>
      </c>
      <c r="C290" s="15" t="s">
        <v>201</v>
      </c>
      <c r="D290" s="50" t="s">
        <v>29</v>
      </c>
      <c r="E290" s="50">
        <v>149.23383128493637</v>
      </c>
      <c r="F290" s="44">
        <v>13330</v>
      </c>
      <c r="G290" s="45">
        <f t="shared" si="33"/>
        <v>1989286.97</v>
      </c>
    </row>
    <row r="291" spans="1:7" ht="15.75" outlineLevel="1" x14ac:dyDescent="0.25">
      <c r="A291" s="76">
        <v>12</v>
      </c>
      <c r="B291" s="76"/>
      <c r="C291" s="105" t="s">
        <v>202</v>
      </c>
      <c r="D291" s="76"/>
      <c r="E291" s="76"/>
      <c r="F291" s="102"/>
      <c r="G291" s="102">
        <f>SUM(G292)</f>
        <v>7985320</v>
      </c>
    </row>
    <row r="292" spans="1:7" outlineLevel="1" x14ac:dyDescent="0.2">
      <c r="A292" s="50">
        <v>12.1</v>
      </c>
      <c r="B292" s="50">
        <v>21.4</v>
      </c>
      <c r="C292" s="15" t="s">
        <v>203</v>
      </c>
      <c r="D292" s="50" t="s">
        <v>64</v>
      </c>
      <c r="E292" s="104">
        <v>20</v>
      </c>
      <c r="F292" s="44">
        <v>399266</v>
      </c>
      <c r="G292" s="45">
        <f t="shared" ref="G292" si="34">ROUND(E292*F292,2)</f>
        <v>7985320</v>
      </c>
    </row>
    <row r="293" spans="1:7" ht="15.75" outlineLevel="1" x14ac:dyDescent="0.25">
      <c r="A293" s="76">
        <v>13</v>
      </c>
      <c r="B293" s="76"/>
      <c r="C293" s="105" t="s">
        <v>204</v>
      </c>
      <c r="D293" s="76"/>
      <c r="E293" s="76"/>
      <c r="F293" s="102"/>
      <c r="G293" s="102">
        <f>SUM(G294)</f>
        <v>3524120</v>
      </c>
    </row>
    <row r="294" spans="1:7" outlineLevel="1" x14ac:dyDescent="0.2">
      <c r="A294" s="50">
        <v>13.1</v>
      </c>
      <c r="B294" s="50" t="s">
        <v>205</v>
      </c>
      <c r="C294" s="15" t="s">
        <v>206</v>
      </c>
      <c r="D294" s="50" t="s">
        <v>13</v>
      </c>
      <c r="E294" s="104">
        <v>40</v>
      </c>
      <c r="F294" s="44">
        <v>88103</v>
      </c>
      <c r="G294" s="45">
        <f t="shared" ref="G294" si="35">ROUND(E294*F294,2)</f>
        <v>3524120</v>
      </c>
    </row>
    <row r="295" spans="1:7" ht="15.75" outlineLevel="1" x14ac:dyDescent="0.25">
      <c r="A295" s="76">
        <v>14</v>
      </c>
      <c r="B295" s="76"/>
      <c r="C295" s="105" t="s">
        <v>207</v>
      </c>
      <c r="D295" s="76"/>
      <c r="E295" s="76"/>
      <c r="F295" s="102"/>
      <c r="G295" s="102">
        <f>SUM(G296)</f>
        <v>10914000</v>
      </c>
    </row>
    <row r="296" spans="1:7" outlineLevel="1" x14ac:dyDescent="0.2">
      <c r="A296" s="50">
        <v>14.1</v>
      </c>
      <c r="B296" s="50">
        <v>3.15</v>
      </c>
      <c r="C296" s="15" t="s">
        <v>208</v>
      </c>
      <c r="D296" s="50" t="s">
        <v>11</v>
      </c>
      <c r="E296" s="104">
        <v>150</v>
      </c>
      <c r="F296" s="44">
        <v>72760</v>
      </c>
      <c r="G296" s="45">
        <f t="shared" ref="G296" si="36">ROUND(E296*F296,2)</f>
        <v>10914000</v>
      </c>
    </row>
    <row r="297" spans="1:7" ht="15.75" outlineLevel="1" x14ac:dyDescent="0.25">
      <c r="A297" s="76">
        <v>15</v>
      </c>
      <c r="B297" s="76"/>
      <c r="C297" s="105" t="s">
        <v>209</v>
      </c>
      <c r="D297" s="76"/>
      <c r="E297" s="76"/>
      <c r="F297" s="102"/>
      <c r="G297" s="102">
        <f>SUM(G298)</f>
        <v>788712</v>
      </c>
    </row>
    <row r="298" spans="1:7" outlineLevel="1" x14ac:dyDescent="0.2">
      <c r="A298" s="50">
        <v>15.1</v>
      </c>
      <c r="B298" s="50">
        <v>2.8</v>
      </c>
      <c r="C298" s="15" t="s">
        <v>210</v>
      </c>
      <c r="D298" s="50" t="s">
        <v>11</v>
      </c>
      <c r="E298" s="50">
        <v>1</v>
      </c>
      <c r="F298" s="44">
        <f>788712</f>
        <v>788712</v>
      </c>
      <c r="G298" s="45">
        <f t="shared" ref="G298" si="37">ROUND(E298*F298,2)</f>
        <v>788712</v>
      </c>
    </row>
    <row r="299" spans="1:7" ht="15.75" outlineLevel="1" x14ac:dyDescent="0.25">
      <c r="A299" s="76">
        <v>16</v>
      </c>
      <c r="B299" s="76"/>
      <c r="C299" s="105" t="s">
        <v>211</v>
      </c>
      <c r="D299" s="76"/>
      <c r="E299" s="76"/>
      <c r="F299" s="102"/>
      <c r="G299" s="102">
        <f>SUM(G300:G301)</f>
        <v>19446567</v>
      </c>
    </row>
    <row r="300" spans="1:7" outlineLevel="1" x14ac:dyDescent="0.2">
      <c r="A300" s="50">
        <v>16.100000000000001</v>
      </c>
      <c r="B300" s="50">
        <v>4.3</v>
      </c>
      <c r="C300" s="15" t="s">
        <v>212</v>
      </c>
      <c r="D300" s="50" t="s">
        <v>11</v>
      </c>
      <c r="E300" s="104">
        <v>3</v>
      </c>
      <c r="F300" s="44">
        <v>1109159</v>
      </c>
      <c r="G300" s="45">
        <f t="shared" ref="G300:G301" si="38">ROUND(E300*F300,2)</f>
        <v>3327477</v>
      </c>
    </row>
    <row r="301" spans="1:7" ht="45" outlineLevel="1" x14ac:dyDescent="0.2">
      <c r="A301" s="50">
        <v>16.2</v>
      </c>
      <c r="B301" s="50">
        <v>4.5</v>
      </c>
      <c r="C301" s="58" t="s">
        <v>213</v>
      </c>
      <c r="D301" s="50" t="s">
        <v>13</v>
      </c>
      <c r="E301" s="104">
        <v>90</v>
      </c>
      <c r="F301" s="44">
        <v>179101</v>
      </c>
      <c r="G301" s="45">
        <f t="shared" si="38"/>
        <v>16119090</v>
      </c>
    </row>
    <row r="302" spans="1:7" ht="15.75" outlineLevel="1" x14ac:dyDescent="0.25">
      <c r="A302" s="50"/>
      <c r="B302" s="50"/>
      <c r="C302" s="15"/>
      <c r="D302" s="50"/>
      <c r="E302" s="109" t="s">
        <v>170</v>
      </c>
      <c r="F302" s="110"/>
      <c r="G302" s="111">
        <f>G231+G240+G249+G252+G258+G263+G266+G270+G274+G277+G285+G291+G293+G295+G297+G299</f>
        <v>444753746.06</v>
      </c>
    </row>
    <row r="303" spans="1:7" outlineLevel="1" x14ac:dyDescent="0.2">
      <c r="A303" s="50"/>
      <c r="B303" s="50"/>
      <c r="C303" s="15"/>
      <c r="D303" s="112"/>
      <c r="E303" s="109" t="s">
        <v>21</v>
      </c>
      <c r="F303" s="113">
        <v>0.25</v>
      </c>
      <c r="G303" s="53">
        <f>ROUND($G$302*F303,2)</f>
        <v>111188436.52</v>
      </c>
    </row>
    <row r="304" spans="1:7" outlineLevel="1" x14ac:dyDescent="0.2">
      <c r="A304" s="50"/>
      <c r="B304" s="50"/>
      <c r="C304" s="15"/>
      <c r="D304" s="112"/>
      <c r="E304" s="109" t="s">
        <v>22</v>
      </c>
      <c r="F304" s="113">
        <v>0.02</v>
      </c>
      <c r="G304" s="53">
        <f>ROUND($G$302*F304,2)</f>
        <v>8895074.9199999999</v>
      </c>
    </row>
    <row r="305" spans="1:7" outlineLevel="1" x14ac:dyDescent="0.2">
      <c r="A305" s="50"/>
      <c r="B305" s="50"/>
      <c r="C305" s="15"/>
      <c r="D305" s="112"/>
      <c r="E305" s="109" t="s">
        <v>105</v>
      </c>
      <c r="F305" s="113">
        <v>0.05</v>
      </c>
      <c r="G305" s="53">
        <f>ROUND($G$302*F305,2)</f>
        <v>22237687.300000001</v>
      </c>
    </row>
    <row r="306" spans="1:7" outlineLevel="1" x14ac:dyDescent="0.2">
      <c r="A306" s="50"/>
      <c r="B306" s="50"/>
      <c r="C306" s="15"/>
      <c r="D306" s="50"/>
      <c r="E306" s="109" t="s">
        <v>24</v>
      </c>
      <c r="F306" s="110"/>
      <c r="G306" s="114"/>
    </row>
    <row r="307" spans="1:7" ht="15.75" x14ac:dyDescent="0.25">
      <c r="A307" s="50"/>
      <c r="B307" s="50"/>
      <c r="C307" s="15"/>
      <c r="D307" s="50"/>
      <c r="E307" s="109" t="s">
        <v>37</v>
      </c>
      <c r="F307" s="110"/>
      <c r="G307" s="56">
        <f>SUM(G302:G306)</f>
        <v>587074944.79999995</v>
      </c>
    </row>
    <row r="308" spans="1:7" x14ac:dyDescent="0.2">
      <c r="A308" s="50"/>
      <c r="B308" s="40"/>
      <c r="C308" s="40"/>
      <c r="D308" s="50"/>
      <c r="E308" s="50"/>
      <c r="F308" s="54" t="s">
        <v>24</v>
      </c>
      <c r="G308" s="86">
        <v>0</v>
      </c>
    </row>
    <row r="309" spans="1:7" ht="15.75" x14ac:dyDescent="0.25">
      <c r="A309" s="50"/>
      <c r="B309" s="40"/>
      <c r="C309" s="40"/>
      <c r="D309" s="50"/>
      <c r="E309" s="50"/>
      <c r="F309" s="115" t="s">
        <v>214</v>
      </c>
      <c r="G309" s="116">
        <f>G150+G227+G307-G308</f>
        <v>1035271984.3399999</v>
      </c>
    </row>
    <row r="310" spans="1:7" x14ac:dyDescent="0.2">
      <c r="A310" s="40"/>
      <c r="B310" s="40"/>
      <c r="C310" s="41"/>
      <c r="D310" s="40"/>
      <c r="E310" s="40"/>
      <c r="F310" s="40"/>
      <c r="G310" s="40"/>
    </row>
    <row r="311" spans="1:7" ht="15.75" x14ac:dyDescent="0.25">
      <c r="A311" s="87"/>
      <c r="B311" s="87"/>
      <c r="C311" s="117"/>
      <c r="D311" s="88" t="s">
        <v>215</v>
      </c>
      <c r="E311" s="88"/>
      <c r="F311" s="87"/>
      <c r="G311" s="87"/>
    </row>
    <row r="312" spans="1:7" ht="15.75" outlineLevel="1" x14ac:dyDescent="0.25">
      <c r="A312" s="76" t="s">
        <v>109</v>
      </c>
      <c r="B312" s="76" t="s">
        <v>173</v>
      </c>
      <c r="C312" s="105" t="s">
        <v>110</v>
      </c>
      <c r="D312" s="76" t="s">
        <v>64</v>
      </c>
      <c r="E312" s="76" t="s">
        <v>6</v>
      </c>
      <c r="F312" s="102" t="s">
        <v>7</v>
      </c>
      <c r="G312" s="102" t="s">
        <v>112</v>
      </c>
    </row>
    <row r="313" spans="1:7" ht="15.75" outlineLevel="1" x14ac:dyDescent="0.25">
      <c r="A313" s="76">
        <v>1</v>
      </c>
      <c r="B313" s="76"/>
      <c r="C313" s="105" t="s">
        <v>9</v>
      </c>
      <c r="D313" s="76"/>
      <c r="E313" s="76"/>
      <c r="F313" s="102"/>
      <c r="G313" s="118">
        <f>SUM(G314:G321)</f>
        <v>17636367.009999998</v>
      </c>
    </row>
    <row r="314" spans="1:7" ht="30" outlineLevel="1" x14ac:dyDescent="0.2">
      <c r="A314" s="50">
        <v>1.1000000000000001</v>
      </c>
      <c r="B314" s="50"/>
      <c r="C314" s="15" t="s">
        <v>113</v>
      </c>
      <c r="D314" s="50" t="s">
        <v>13</v>
      </c>
      <c r="E314" s="26">
        <v>59.84609610493488</v>
      </c>
      <c r="F314" s="44">
        <v>19605</v>
      </c>
      <c r="G314" s="272">
        <f>ROUND(E314*F314,2)</f>
        <v>1173282.71</v>
      </c>
    </row>
    <row r="315" spans="1:7" outlineLevel="1" x14ac:dyDescent="0.2">
      <c r="A315" s="50">
        <v>1.2</v>
      </c>
      <c r="B315" s="103">
        <v>1.1000000000000001</v>
      </c>
      <c r="C315" s="40" t="s">
        <v>116</v>
      </c>
      <c r="D315" s="50" t="s">
        <v>13</v>
      </c>
      <c r="E315" s="25">
        <v>149.51905029817476</v>
      </c>
      <c r="F315" s="44">
        <v>11256</v>
      </c>
      <c r="G315" s="272">
        <f t="shared" ref="G315:G321" si="39">ROUND(E315*F315,2)</f>
        <v>1682986.43</v>
      </c>
    </row>
    <row r="316" spans="1:7" outlineLevel="1" x14ac:dyDescent="0.2">
      <c r="A316" s="50">
        <v>1.3</v>
      </c>
      <c r="B316" s="50">
        <v>1.1200000000000001</v>
      </c>
      <c r="C316" s="120" t="s">
        <v>117</v>
      </c>
      <c r="D316" s="50" t="s">
        <v>13</v>
      </c>
      <c r="E316" s="271">
        <v>149.42286033401237</v>
      </c>
      <c r="F316" s="44">
        <v>12107</v>
      </c>
      <c r="G316" s="272">
        <f t="shared" si="39"/>
        <v>1809062.57</v>
      </c>
    </row>
    <row r="317" spans="1:7" outlineLevel="1" x14ac:dyDescent="0.2">
      <c r="A317" s="50">
        <v>1.4</v>
      </c>
      <c r="B317" s="50">
        <v>1.1399999999999999</v>
      </c>
      <c r="C317" s="40" t="s">
        <v>114</v>
      </c>
      <c r="D317" s="50" t="s">
        <v>13</v>
      </c>
      <c r="E317" s="26">
        <v>49.871746754112401</v>
      </c>
      <c r="F317" s="44">
        <v>15536</v>
      </c>
      <c r="G317" s="272">
        <f t="shared" si="39"/>
        <v>774807.46</v>
      </c>
    </row>
    <row r="318" spans="1:7" outlineLevel="1" x14ac:dyDescent="0.2">
      <c r="A318" s="50">
        <v>1.5</v>
      </c>
      <c r="B318" s="50">
        <v>1.22</v>
      </c>
      <c r="C318" s="15" t="s">
        <v>174</v>
      </c>
      <c r="D318" s="50" t="s">
        <v>13</v>
      </c>
      <c r="E318" s="26">
        <v>98.26858106814089</v>
      </c>
      <c r="F318" s="44">
        <v>101883</v>
      </c>
      <c r="G318" s="272">
        <f t="shared" si="39"/>
        <v>10011897.84</v>
      </c>
    </row>
    <row r="319" spans="1:7" outlineLevel="1" x14ac:dyDescent="0.2">
      <c r="A319" s="50">
        <v>1.6</v>
      </c>
      <c r="B319" s="50">
        <v>1.32</v>
      </c>
      <c r="C319" s="40" t="s">
        <v>118</v>
      </c>
      <c r="D319" s="50" t="s">
        <v>64</v>
      </c>
      <c r="E319" s="26">
        <v>20</v>
      </c>
      <c r="F319" s="44">
        <v>35121</v>
      </c>
      <c r="G319" s="272">
        <f t="shared" si="39"/>
        <v>702420</v>
      </c>
    </row>
    <row r="320" spans="1:7" outlineLevel="1" x14ac:dyDescent="0.2">
      <c r="A320" s="50">
        <v>1.7</v>
      </c>
      <c r="B320" s="50">
        <v>1.38</v>
      </c>
      <c r="C320" s="40" t="s">
        <v>175</v>
      </c>
      <c r="D320" s="50" t="s">
        <v>64</v>
      </c>
      <c r="E320" s="26">
        <v>60</v>
      </c>
      <c r="F320" s="44">
        <v>21550</v>
      </c>
      <c r="G320" s="272">
        <f t="shared" si="39"/>
        <v>1293000</v>
      </c>
    </row>
    <row r="321" spans="1:7" outlineLevel="1" x14ac:dyDescent="0.2">
      <c r="A321" s="50">
        <v>1.8</v>
      </c>
      <c r="B321" s="50">
        <v>1.39</v>
      </c>
      <c r="C321" s="40" t="s">
        <v>176</v>
      </c>
      <c r="D321" s="50" t="s">
        <v>13</v>
      </c>
      <c r="E321" s="26">
        <v>10</v>
      </c>
      <c r="F321" s="44">
        <v>18891</v>
      </c>
      <c r="G321" s="272">
        <f t="shared" si="39"/>
        <v>188910</v>
      </c>
    </row>
    <row r="322" spans="1:7" ht="15.75" outlineLevel="1" x14ac:dyDescent="0.25">
      <c r="A322" s="76">
        <v>2</v>
      </c>
      <c r="B322" s="76"/>
      <c r="C322" s="75" t="s">
        <v>181</v>
      </c>
      <c r="D322" s="76"/>
      <c r="E322" s="7"/>
      <c r="F322" s="102"/>
      <c r="G322" s="121">
        <f>SUM(G323:G324)</f>
        <v>9791649.4100000001</v>
      </c>
    </row>
    <row r="323" spans="1:7" ht="30" outlineLevel="1" x14ac:dyDescent="0.2">
      <c r="A323" s="50">
        <v>2.1</v>
      </c>
      <c r="B323" s="50">
        <v>6.16</v>
      </c>
      <c r="C323" s="15" t="s">
        <v>182</v>
      </c>
      <c r="D323" s="50" t="s">
        <v>29</v>
      </c>
      <c r="E323" s="26">
        <v>247.59525142477005</v>
      </c>
      <c r="F323" s="44">
        <v>20347</v>
      </c>
      <c r="G323" s="272">
        <f t="shared" ref="G323:G324" si="40">ROUND(E323*F323,2)</f>
        <v>5037820.58</v>
      </c>
    </row>
    <row r="324" spans="1:7" outlineLevel="1" x14ac:dyDescent="0.2">
      <c r="A324" s="50">
        <v>2.2000000000000002</v>
      </c>
      <c r="B324" s="104">
        <v>5.5</v>
      </c>
      <c r="C324" s="40" t="s">
        <v>183</v>
      </c>
      <c r="D324" s="50" t="s">
        <v>13</v>
      </c>
      <c r="E324" s="26">
        <v>495.19050284954011</v>
      </c>
      <c r="F324" s="44">
        <v>9600</v>
      </c>
      <c r="G324" s="272">
        <f t="shared" si="40"/>
        <v>4753828.83</v>
      </c>
    </row>
    <row r="325" spans="1:7" ht="15.75" outlineLevel="1" x14ac:dyDescent="0.25">
      <c r="A325" s="76">
        <v>3</v>
      </c>
      <c r="B325" s="76"/>
      <c r="C325" s="75" t="s">
        <v>128</v>
      </c>
      <c r="D325" s="76"/>
      <c r="E325" s="7"/>
      <c r="F325" s="102"/>
      <c r="G325" s="118">
        <f>SUM(G326:G330)</f>
        <v>40476800</v>
      </c>
    </row>
    <row r="326" spans="1:7" outlineLevel="1" x14ac:dyDescent="0.2">
      <c r="A326" s="50">
        <v>3.1</v>
      </c>
      <c r="B326" s="50">
        <v>9.5</v>
      </c>
      <c r="C326" s="40" t="s">
        <v>184</v>
      </c>
      <c r="D326" s="50" t="s">
        <v>64</v>
      </c>
      <c r="E326" s="26">
        <v>60</v>
      </c>
      <c r="F326" s="44">
        <v>315636</v>
      </c>
      <c r="G326" s="272">
        <f t="shared" ref="G326:G330" si="41">ROUND(E326*F326,2)</f>
        <v>18938160</v>
      </c>
    </row>
    <row r="327" spans="1:7" outlineLevel="1" x14ac:dyDescent="0.2">
      <c r="A327" s="50">
        <v>3.2</v>
      </c>
      <c r="B327" s="50">
        <v>9.8000000000000007</v>
      </c>
      <c r="C327" s="40" t="s">
        <v>185</v>
      </c>
      <c r="D327" s="50" t="s">
        <v>64</v>
      </c>
      <c r="E327" s="26">
        <v>60</v>
      </c>
      <c r="F327" s="44">
        <v>268695</v>
      </c>
      <c r="G327" s="272">
        <f t="shared" si="41"/>
        <v>16121700</v>
      </c>
    </row>
    <row r="328" spans="1:7" outlineLevel="1" x14ac:dyDescent="0.2">
      <c r="A328" s="50">
        <v>3.3</v>
      </c>
      <c r="B328" s="50">
        <v>9.18</v>
      </c>
      <c r="C328" s="40" t="s">
        <v>129</v>
      </c>
      <c r="D328" s="50" t="s">
        <v>64</v>
      </c>
      <c r="E328" s="26">
        <v>10</v>
      </c>
      <c r="F328" s="44">
        <v>162774</v>
      </c>
      <c r="G328" s="272">
        <f t="shared" si="41"/>
        <v>1627740</v>
      </c>
    </row>
    <row r="329" spans="1:7" outlineLevel="1" x14ac:dyDescent="0.2">
      <c r="A329" s="50">
        <v>3.4</v>
      </c>
      <c r="B329" s="50">
        <v>9.19</v>
      </c>
      <c r="C329" s="40" t="s">
        <v>130</v>
      </c>
      <c r="D329" s="50" t="s">
        <v>64</v>
      </c>
      <c r="E329" s="26">
        <v>10</v>
      </c>
      <c r="F329" s="44">
        <v>127256</v>
      </c>
      <c r="G329" s="272">
        <f t="shared" si="41"/>
        <v>1272560</v>
      </c>
    </row>
    <row r="330" spans="1:7" ht="30" outlineLevel="1" x14ac:dyDescent="0.2">
      <c r="A330" s="50">
        <v>3.5</v>
      </c>
      <c r="B330" s="50">
        <v>9.2100000000000009</v>
      </c>
      <c r="C330" s="94" t="s">
        <v>186</v>
      </c>
      <c r="D330" s="50" t="s">
        <v>64</v>
      </c>
      <c r="E330" s="26">
        <v>60</v>
      </c>
      <c r="F330" s="44">
        <v>41944</v>
      </c>
      <c r="G330" s="272">
        <f t="shared" si="41"/>
        <v>2516640</v>
      </c>
    </row>
    <row r="331" spans="1:7" ht="15.75" outlineLevel="1" x14ac:dyDescent="0.25">
      <c r="A331" s="76">
        <v>4</v>
      </c>
      <c r="B331" s="76"/>
      <c r="C331" s="75" t="s">
        <v>139</v>
      </c>
      <c r="D331" s="76"/>
      <c r="E331" s="7"/>
      <c r="F331" s="102"/>
      <c r="G331" s="118">
        <f>SUM(G332:G335)</f>
        <v>107221289.22000001</v>
      </c>
    </row>
    <row r="332" spans="1:7" outlineLevel="1" x14ac:dyDescent="0.2">
      <c r="A332" s="50">
        <v>4.0999999999999996</v>
      </c>
      <c r="B332" s="50">
        <v>10.7</v>
      </c>
      <c r="C332" s="40" t="s">
        <v>189</v>
      </c>
      <c r="D332" s="50" t="s">
        <v>13</v>
      </c>
      <c r="E332" s="26">
        <v>14.874953078318688</v>
      </c>
      <c r="F332" s="44">
        <v>308148</v>
      </c>
      <c r="G332" s="272">
        <f t="shared" ref="G332:G335" si="42">ROUND(E332*F332,2)</f>
        <v>4583687.04</v>
      </c>
    </row>
    <row r="333" spans="1:7" outlineLevel="1" x14ac:dyDescent="0.2">
      <c r="A333" s="50">
        <v>4.2</v>
      </c>
      <c r="B333" s="50">
        <v>10.15</v>
      </c>
      <c r="C333" s="40" t="s">
        <v>188</v>
      </c>
      <c r="D333" s="50" t="s">
        <v>13</v>
      </c>
      <c r="E333" s="26">
        <v>81.595658388831623</v>
      </c>
      <c r="F333" s="44">
        <v>1085562</v>
      </c>
      <c r="G333" s="272">
        <f t="shared" si="42"/>
        <v>88577146.109999999</v>
      </c>
    </row>
    <row r="334" spans="1:7" ht="30" outlineLevel="1" x14ac:dyDescent="0.2">
      <c r="A334" s="50">
        <v>4.3</v>
      </c>
      <c r="B334" s="50">
        <v>10.16</v>
      </c>
      <c r="C334" s="24" t="s">
        <v>187</v>
      </c>
      <c r="D334" s="50" t="s">
        <v>13</v>
      </c>
      <c r="E334" s="26">
        <v>29.653716224204793</v>
      </c>
      <c r="F334" s="44">
        <v>221483</v>
      </c>
      <c r="G334" s="272">
        <f t="shared" si="42"/>
        <v>6567794.0300000003</v>
      </c>
    </row>
    <row r="335" spans="1:7" outlineLevel="1" x14ac:dyDescent="0.2">
      <c r="A335" s="50">
        <v>4.4000000000000004</v>
      </c>
      <c r="B335" s="50">
        <v>10.19</v>
      </c>
      <c r="C335" s="40" t="s">
        <v>190</v>
      </c>
      <c r="D335" s="50" t="s">
        <v>13</v>
      </c>
      <c r="E335" s="26">
        <v>19.730668163804893</v>
      </c>
      <c r="F335" s="44">
        <v>379747</v>
      </c>
      <c r="G335" s="272">
        <f t="shared" si="42"/>
        <v>7492662.04</v>
      </c>
    </row>
    <row r="336" spans="1:7" ht="15.75" outlineLevel="1" x14ac:dyDescent="0.25">
      <c r="A336" s="76">
        <v>5</v>
      </c>
      <c r="B336" s="76"/>
      <c r="C336" s="75" t="s">
        <v>191</v>
      </c>
      <c r="D336" s="76"/>
      <c r="E336" s="7"/>
      <c r="F336" s="102"/>
      <c r="G336" s="118">
        <f>SUM(G337:G338)</f>
        <v>1997980</v>
      </c>
    </row>
    <row r="337" spans="1:7" outlineLevel="1" x14ac:dyDescent="0.2">
      <c r="A337" s="50">
        <v>5.0999999999999996</v>
      </c>
      <c r="B337" s="50">
        <v>11.27</v>
      </c>
      <c r="C337" s="40" t="s">
        <v>192</v>
      </c>
      <c r="D337" s="50" t="s">
        <v>29</v>
      </c>
      <c r="E337" s="25">
        <v>100</v>
      </c>
      <c r="F337" s="44">
        <v>13101</v>
      </c>
      <c r="G337" s="272">
        <f t="shared" ref="G337:G338" si="43">ROUND(E337*F337,2)</f>
        <v>1310100</v>
      </c>
    </row>
    <row r="338" spans="1:7" outlineLevel="1" x14ac:dyDescent="0.2">
      <c r="A338" s="50">
        <v>5.2</v>
      </c>
      <c r="B338" s="50">
        <v>11.36</v>
      </c>
      <c r="C338" s="24" t="s">
        <v>79</v>
      </c>
      <c r="D338" s="50" t="s">
        <v>64</v>
      </c>
      <c r="E338" s="26">
        <v>8</v>
      </c>
      <c r="F338" s="44">
        <v>85985</v>
      </c>
      <c r="G338" s="272">
        <f t="shared" si="43"/>
        <v>687880</v>
      </c>
    </row>
    <row r="339" spans="1:7" ht="15.75" outlineLevel="1" x14ac:dyDescent="0.25">
      <c r="A339" s="76">
        <v>6</v>
      </c>
      <c r="B339" s="76"/>
      <c r="C339" s="75" t="s">
        <v>87</v>
      </c>
      <c r="D339" s="76"/>
      <c r="E339" s="7"/>
      <c r="F339" s="102"/>
      <c r="G339" s="118">
        <f>SUM(G340:G342)</f>
        <v>11914160</v>
      </c>
    </row>
    <row r="340" spans="1:7" ht="30" outlineLevel="1" x14ac:dyDescent="0.2">
      <c r="A340" s="50">
        <v>6.1</v>
      </c>
      <c r="B340" s="50"/>
      <c r="C340" s="15" t="s">
        <v>142</v>
      </c>
      <c r="D340" s="50" t="s">
        <v>64</v>
      </c>
      <c r="E340" s="25">
        <v>30</v>
      </c>
      <c r="F340" s="44">
        <v>156200</v>
      </c>
      <c r="G340" s="272">
        <f t="shared" ref="G340:G342" si="44">ROUND(E340*F340,2)</f>
        <v>4686000</v>
      </c>
    </row>
    <row r="341" spans="1:7" ht="30" outlineLevel="1" x14ac:dyDescent="0.2">
      <c r="A341" s="50">
        <v>6.2</v>
      </c>
      <c r="B341" s="50"/>
      <c r="C341" s="95" t="s">
        <v>193</v>
      </c>
      <c r="D341" s="50" t="s">
        <v>64</v>
      </c>
      <c r="E341" s="26">
        <v>30</v>
      </c>
      <c r="F341" s="44">
        <v>115552</v>
      </c>
      <c r="G341" s="272">
        <f t="shared" si="44"/>
        <v>3466560</v>
      </c>
    </row>
    <row r="342" spans="1:7" outlineLevel="1" x14ac:dyDescent="0.2">
      <c r="A342" s="50">
        <v>6.3</v>
      </c>
      <c r="B342" s="50">
        <v>21.32</v>
      </c>
      <c r="C342" s="40" t="s">
        <v>144</v>
      </c>
      <c r="D342" s="50" t="s">
        <v>29</v>
      </c>
      <c r="E342" s="26">
        <v>100</v>
      </c>
      <c r="F342" s="44">
        <v>37616</v>
      </c>
      <c r="G342" s="272">
        <f t="shared" si="44"/>
        <v>3761600</v>
      </c>
    </row>
    <row r="343" spans="1:7" ht="15.75" outlineLevel="1" x14ac:dyDescent="0.25">
      <c r="A343" s="76">
        <v>7</v>
      </c>
      <c r="B343" s="76"/>
      <c r="C343" s="75" t="s">
        <v>149</v>
      </c>
      <c r="D343" s="76"/>
      <c r="E343" s="7"/>
      <c r="F343" s="102"/>
      <c r="G343" s="118">
        <f>SUM(G344:G347)</f>
        <v>42938956.490000002</v>
      </c>
    </row>
    <row r="344" spans="1:7" outlineLevel="1" x14ac:dyDescent="0.2">
      <c r="A344" s="50">
        <v>7.1</v>
      </c>
      <c r="B344" s="50"/>
      <c r="C344" s="40" t="s">
        <v>150</v>
      </c>
      <c r="D344" s="50" t="s">
        <v>13</v>
      </c>
      <c r="E344" s="26">
        <v>146.24859234956065</v>
      </c>
      <c r="F344" s="44">
        <v>96092</v>
      </c>
      <c r="G344" s="272">
        <f t="shared" ref="G344:G347" si="45">ROUND(E344*F344,2)</f>
        <v>14053319.74</v>
      </c>
    </row>
    <row r="345" spans="1:7" ht="30" outlineLevel="1" x14ac:dyDescent="0.2">
      <c r="A345" s="50">
        <v>7.2</v>
      </c>
      <c r="B345" s="106">
        <v>14.01</v>
      </c>
      <c r="C345" s="24" t="s">
        <v>194</v>
      </c>
      <c r="D345" s="50" t="s">
        <v>13</v>
      </c>
      <c r="E345" s="26">
        <v>273.30330276931704</v>
      </c>
      <c r="F345" s="44">
        <v>83908</v>
      </c>
      <c r="G345" s="272">
        <f t="shared" si="45"/>
        <v>22932333.530000001</v>
      </c>
    </row>
    <row r="346" spans="1:7" ht="30" outlineLevel="1" x14ac:dyDescent="0.2">
      <c r="A346" s="50">
        <v>7.3</v>
      </c>
      <c r="B346" s="50"/>
      <c r="C346" s="24" t="s">
        <v>100</v>
      </c>
      <c r="D346" s="50" t="s">
        <v>29</v>
      </c>
      <c r="E346" s="26">
        <v>297.69144149469861</v>
      </c>
      <c r="F346" s="44">
        <v>14042</v>
      </c>
      <c r="G346" s="272">
        <f t="shared" si="45"/>
        <v>4180183.22</v>
      </c>
    </row>
    <row r="347" spans="1:7" outlineLevel="1" x14ac:dyDescent="0.2">
      <c r="A347" s="50">
        <v>7.4</v>
      </c>
      <c r="B347" s="50">
        <v>14.35</v>
      </c>
      <c r="C347" s="24" t="s">
        <v>216</v>
      </c>
      <c r="D347" s="50" t="s">
        <v>29</v>
      </c>
      <c r="E347" s="26">
        <v>120</v>
      </c>
      <c r="F347" s="44">
        <v>14776</v>
      </c>
      <c r="G347" s="272">
        <f t="shared" si="45"/>
        <v>1773120</v>
      </c>
    </row>
    <row r="348" spans="1:7" ht="15.75" outlineLevel="1" x14ac:dyDescent="0.25">
      <c r="A348" s="76">
        <v>8</v>
      </c>
      <c r="B348" s="76"/>
      <c r="C348" s="75" t="s">
        <v>66</v>
      </c>
      <c r="D348" s="76"/>
      <c r="E348" s="7"/>
      <c r="F348" s="102"/>
      <c r="G348" s="118">
        <f>SUM(G349:G350)</f>
        <v>23385950</v>
      </c>
    </row>
    <row r="349" spans="1:7" outlineLevel="1" x14ac:dyDescent="0.2">
      <c r="A349" s="50">
        <v>8.1</v>
      </c>
      <c r="B349" s="13">
        <v>15.5</v>
      </c>
      <c r="C349" s="40" t="s">
        <v>68</v>
      </c>
      <c r="D349" s="50" t="s">
        <v>13</v>
      </c>
      <c r="E349" s="25">
        <v>250</v>
      </c>
      <c r="F349" s="44">
        <v>76823</v>
      </c>
      <c r="G349" s="272">
        <f t="shared" ref="G349:G350" si="46">ROUND(E349*F349,2)</f>
        <v>19205750</v>
      </c>
    </row>
    <row r="350" spans="1:7" ht="30" outlineLevel="1" x14ac:dyDescent="0.2">
      <c r="A350" s="50">
        <v>8.1999999999999993</v>
      </c>
      <c r="B350" s="26">
        <v>15.1</v>
      </c>
      <c r="C350" s="15" t="s">
        <v>195</v>
      </c>
      <c r="D350" s="50" t="s">
        <v>13</v>
      </c>
      <c r="E350" s="26">
        <v>50</v>
      </c>
      <c r="F350" s="44">
        <v>83604</v>
      </c>
      <c r="G350" s="272">
        <f t="shared" si="46"/>
        <v>4180200</v>
      </c>
    </row>
    <row r="351" spans="1:7" ht="15.75" outlineLevel="1" x14ac:dyDescent="0.25">
      <c r="A351" s="76">
        <v>9</v>
      </c>
      <c r="B351" s="76"/>
      <c r="C351" s="75" t="s">
        <v>75</v>
      </c>
      <c r="D351" s="76"/>
      <c r="E351" s="7"/>
      <c r="F351" s="102"/>
      <c r="G351" s="118">
        <f>SUM(G352:G358)</f>
        <v>103411460</v>
      </c>
    </row>
    <row r="352" spans="1:7" outlineLevel="1" x14ac:dyDescent="0.2">
      <c r="A352" s="50">
        <v>9.1</v>
      </c>
      <c r="B352" s="14"/>
      <c r="C352" s="40" t="s">
        <v>196</v>
      </c>
      <c r="D352" s="50" t="s">
        <v>64</v>
      </c>
      <c r="E352" s="26">
        <v>20</v>
      </c>
      <c r="F352" s="44">
        <v>115838</v>
      </c>
      <c r="G352" s="272">
        <f t="shared" ref="G352:G358" si="47">ROUND(E352*F352,2)</f>
        <v>2316760</v>
      </c>
    </row>
    <row r="353" spans="1:7" outlineLevel="1" x14ac:dyDescent="0.2">
      <c r="A353" s="50">
        <v>9.1999999999999993</v>
      </c>
      <c r="B353" s="50"/>
      <c r="C353" s="40" t="s">
        <v>158</v>
      </c>
      <c r="D353" s="50" t="s">
        <v>64</v>
      </c>
      <c r="E353" s="25">
        <v>30</v>
      </c>
      <c r="F353" s="44">
        <v>69838</v>
      </c>
      <c r="G353" s="272">
        <f t="shared" si="47"/>
        <v>2095140</v>
      </c>
    </row>
    <row r="354" spans="1:7" ht="30" outlineLevel="1" x14ac:dyDescent="0.2">
      <c r="A354" s="50">
        <v>9.3000000000000007</v>
      </c>
      <c r="B354" s="50">
        <v>17.100000000000001</v>
      </c>
      <c r="C354" s="24" t="s">
        <v>159</v>
      </c>
      <c r="D354" s="50" t="s">
        <v>64</v>
      </c>
      <c r="E354" s="26">
        <v>20</v>
      </c>
      <c r="F354" s="44">
        <v>421292</v>
      </c>
      <c r="G354" s="272">
        <f t="shared" si="47"/>
        <v>8425840</v>
      </c>
    </row>
    <row r="355" spans="1:7" ht="30" outlineLevel="1" x14ac:dyDescent="0.2">
      <c r="A355" s="50">
        <v>9.4</v>
      </c>
      <c r="B355" s="50">
        <v>17.600000000000001</v>
      </c>
      <c r="C355" s="15" t="s">
        <v>160</v>
      </c>
      <c r="D355" s="50" t="s">
        <v>64</v>
      </c>
      <c r="E355" s="26">
        <v>10</v>
      </c>
      <c r="F355" s="44">
        <v>262723</v>
      </c>
      <c r="G355" s="272">
        <f t="shared" si="47"/>
        <v>2627230</v>
      </c>
    </row>
    <row r="356" spans="1:7" ht="30" outlineLevel="1" x14ac:dyDescent="0.2">
      <c r="A356" s="50">
        <v>9.5</v>
      </c>
      <c r="B356" s="50">
        <v>17.8</v>
      </c>
      <c r="C356" s="24" t="s">
        <v>197</v>
      </c>
      <c r="D356" s="50" t="s">
        <v>64</v>
      </c>
      <c r="E356" s="26">
        <v>60</v>
      </c>
      <c r="F356" s="44">
        <v>1376374</v>
      </c>
      <c r="G356" s="272">
        <f t="shared" si="47"/>
        <v>82582440</v>
      </c>
    </row>
    <row r="357" spans="1:7" outlineLevel="1" x14ac:dyDescent="0.2">
      <c r="A357" s="50">
        <v>9.6</v>
      </c>
      <c r="B357" s="50">
        <v>11.31</v>
      </c>
      <c r="C357" s="40" t="s">
        <v>165</v>
      </c>
      <c r="D357" s="50" t="s">
        <v>29</v>
      </c>
      <c r="E357" s="25">
        <v>50</v>
      </c>
      <c r="F357" s="44">
        <v>37722</v>
      </c>
      <c r="G357" s="272">
        <f t="shared" si="47"/>
        <v>1886100</v>
      </c>
    </row>
    <row r="358" spans="1:7" outlineLevel="1" x14ac:dyDescent="0.2">
      <c r="A358" s="50">
        <v>9.6999999999999993</v>
      </c>
      <c r="B358" s="50">
        <v>11.33</v>
      </c>
      <c r="C358" s="24" t="s">
        <v>198</v>
      </c>
      <c r="D358" s="50" t="s">
        <v>29</v>
      </c>
      <c r="E358" s="25">
        <v>50</v>
      </c>
      <c r="F358" s="44">
        <v>69559</v>
      </c>
      <c r="G358" s="272">
        <f t="shared" si="47"/>
        <v>3477950</v>
      </c>
    </row>
    <row r="359" spans="1:7" ht="15.75" outlineLevel="1" x14ac:dyDescent="0.25">
      <c r="A359" s="76">
        <v>10</v>
      </c>
      <c r="B359" s="76"/>
      <c r="C359" s="75" t="s">
        <v>167</v>
      </c>
      <c r="D359" s="76"/>
      <c r="E359" s="7"/>
      <c r="F359" s="102"/>
      <c r="G359" s="118">
        <f>SUM(G360:G368)</f>
        <v>19070566.23</v>
      </c>
    </row>
    <row r="360" spans="1:7" ht="30" outlineLevel="1" x14ac:dyDescent="0.2">
      <c r="A360" s="50">
        <v>10.1</v>
      </c>
      <c r="B360" s="13">
        <v>18.100000000000001</v>
      </c>
      <c r="C360" s="15" t="s">
        <v>200</v>
      </c>
      <c r="D360" s="50" t="s">
        <v>13</v>
      </c>
      <c r="E360" s="26">
        <v>395.89589570853229</v>
      </c>
      <c r="F360" s="44">
        <v>13414</v>
      </c>
      <c r="G360" s="272">
        <f t="shared" ref="G360:G368" si="48">ROUND(E360*F360,2)</f>
        <v>5310547.55</v>
      </c>
    </row>
    <row r="361" spans="1:7" outlineLevel="1" x14ac:dyDescent="0.2">
      <c r="A361" s="50">
        <v>10.199999999999999</v>
      </c>
      <c r="B361" s="107">
        <v>18.2</v>
      </c>
      <c r="C361" s="40" t="s">
        <v>217</v>
      </c>
      <c r="D361" s="50" t="s">
        <v>29</v>
      </c>
      <c r="E361" s="26">
        <v>45</v>
      </c>
      <c r="F361" s="44">
        <v>4794</v>
      </c>
      <c r="G361" s="272">
        <f t="shared" si="48"/>
        <v>215730</v>
      </c>
    </row>
    <row r="362" spans="1:7" outlineLevel="1" x14ac:dyDescent="0.2">
      <c r="A362" s="50">
        <v>10.3</v>
      </c>
      <c r="B362" s="107">
        <v>18.3</v>
      </c>
      <c r="C362" s="40" t="s">
        <v>218</v>
      </c>
      <c r="D362" s="50" t="s">
        <v>13</v>
      </c>
      <c r="E362" s="26">
        <v>126.42991428005369</v>
      </c>
      <c r="F362" s="44">
        <v>18787</v>
      </c>
      <c r="G362" s="272">
        <f t="shared" si="48"/>
        <v>2375238.7999999998</v>
      </c>
    </row>
    <row r="363" spans="1:7" outlineLevel="1" x14ac:dyDescent="0.2">
      <c r="A363" s="50">
        <v>10.4</v>
      </c>
      <c r="B363" s="107">
        <v>18.8</v>
      </c>
      <c r="C363" s="40" t="s">
        <v>219</v>
      </c>
      <c r="D363" s="50" t="s">
        <v>29</v>
      </c>
      <c r="E363" s="26">
        <v>45</v>
      </c>
      <c r="F363" s="44">
        <v>4376</v>
      </c>
      <c r="G363" s="272">
        <f t="shared" si="48"/>
        <v>196920</v>
      </c>
    </row>
    <row r="364" spans="1:7" outlineLevel="1" x14ac:dyDescent="0.2">
      <c r="A364" s="50">
        <v>10.5</v>
      </c>
      <c r="B364" s="107">
        <v>18.899999999999999</v>
      </c>
      <c r="C364" s="40" t="s">
        <v>220</v>
      </c>
      <c r="D364" s="50" t="s">
        <v>13</v>
      </c>
      <c r="E364" s="26">
        <v>126.18559183824263</v>
      </c>
      <c r="F364" s="44">
        <v>22651</v>
      </c>
      <c r="G364" s="272">
        <f t="shared" si="48"/>
        <v>2858229.84</v>
      </c>
    </row>
    <row r="365" spans="1:7" outlineLevel="1" x14ac:dyDescent="0.2">
      <c r="A365" s="50">
        <v>10.6</v>
      </c>
      <c r="B365" s="50">
        <v>18.16</v>
      </c>
      <c r="C365" s="40" t="s">
        <v>168</v>
      </c>
      <c r="D365" s="50" t="s">
        <v>13</v>
      </c>
      <c r="E365" s="26">
        <v>170.21492466093628</v>
      </c>
      <c r="F365" s="44">
        <v>25421</v>
      </c>
      <c r="G365" s="272">
        <f t="shared" si="48"/>
        <v>4327033.5999999996</v>
      </c>
    </row>
    <row r="366" spans="1:7" outlineLevel="1" x14ac:dyDescent="0.2">
      <c r="A366" s="50">
        <v>10.7</v>
      </c>
      <c r="B366" s="50">
        <v>18.170000000000002</v>
      </c>
      <c r="C366" s="40" t="s">
        <v>221</v>
      </c>
      <c r="D366" s="50" t="s">
        <v>29</v>
      </c>
      <c r="E366" s="26">
        <v>23.669603980724638</v>
      </c>
      <c r="F366" s="44">
        <v>16134</v>
      </c>
      <c r="G366" s="272">
        <f t="shared" si="48"/>
        <v>381885.39</v>
      </c>
    </row>
    <row r="367" spans="1:7" outlineLevel="1" x14ac:dyDescent="0.2">
      <c r="A367" s="50">
        <v>10.8</v>
      </c>
      <c r="B367" s="50">
        <v>18.260000000000002</v>
      </c>
      <c r="C367" s="40" t="s">
        <v>222</v>
      </c>
      <c r="D367" s="50" t="s">
        <v>13</v>
      </c>
      <c r="E367" s="26">
        <v>66.785175799851402</v>
      </c>
      <c r="F367" s="44">
        <v>21160</v>
      </c>
      <c r="G367" s="272">
        <f t="shared" si="48"/>
        <v>1413174.32</v>
      </c>
    </row>
    <row r="368" spans="1:7" outlineLevel="1" x14ac:dyDescent="0.2">
      <c r="A368" s="50">
        <v>10.9</v>
      </c>
      <c r="B368" s="50">
        <v>18.27</v>
      </c>
      <c r="C368" s="40" t="s">
        <v>201</v>
      </c>
      <c r="D368" s="50" t="s">
        <v>29</v>
      </c>
      <c r="E368" s="26">
        <v>149.42286033401237</v>
      </c>
      <c r="F368" s="44">
        <v>13330</v>
      </c>
      <c r="G368" s="272">
        <f t="shared" si="48"/>
        <v>1991806.73</v>
      </c>
    </row>
    <row r="369" spans="1:7" ht="15.75" outlineLevel="1" x14ac:dyDescent="0.25">
      <c r="A369" s="76">
        <v>11</v>
      </c>
      <c r="B369" s="76"/>
      <c r="C369" s="75" t="s">
        <v>204</v>
      </c>
      <c r="D369" s="76"/>
      <c r="E369" s="7"/>
      <c r="F369" s="102"/>
      <c r="G369" s="118">
        <f>SUM(G370)</f>
        <v>8369785</v>
      </c>
    </row>
    <row r="370" spans="1:7" outlineLevel="1" x14ac:dyDescent="0.2">
      <c r="A370" s="50">
        <v>11.1</v>
      </c>
      <c r="B370" s="50">
        <v>5.1100000000000003</v>
      </c>
      <c r="C370" s="40" t="s">
        <v>206</v>
      </c>
      <c r="D370" s="50" t="s">
        <v>13</v>
      </c>
      <c r="E370" s="26">
        <v>95</v>
      </c>
      <c r="F370" s="44">
        <v>88103</v>
      </c>
      <c r="G370" s="272">
        <f>ROUND(E370*F370,2)</f>
        <v>8369785</v>
      </c>
    </row>
    <row r="371" spans="1:7" ht="15.75" outlineLevel="1" x14ac:dyDescent="0.25">
      <c r="A371" s="76">
        <v>12</v>
      </c>
      <c r="B371" s="76"/>
      <c r="C371" s="75" t="s">
        <v>207</v>
      </c>
      <c r="D371" s="76"/>
      <c r="E371" s="7"/>
      <c r="F371" s="102"/>
      <c r="G371" s="118">
        <f>SUM(G372)</f>
        <v>10914000</v>
      </c>
    </row>
    <row r="372" spans="1:7" outlineLevel="1" x14ac:dyDescent="0.2">
      <c r="A372" s="50">
        <v>12.1</v>
      </c>
      <c r="B372" s="50">
        <v>3.15</v>
      </c>
      <c r="C372" s="40" t="s">
        <v>208</v>
      </c>
      <c r="D372" s="50" t="s">
        <v>11</v>
      </c>
      <c r="E372" s="26">
        <v>150</v>
      </c>
      <c r="F372" s="44">
        <v>72760</v>
      </c>
      <c r="G372" s="272">
        <f>ROUND(E372*F372,2)</f>
        <v>10914000</v>
      </c>
    </row>
    <row r="373" spans="1:7" ht="15.75" outlineLevel="1" x14ac:dyDescent="0.2">
      <c r="A373" s="7">
        <v>13</v>
      </c>
      <c r="B373" s="7"/>
      <c r="C373" s="65" t="s">
        <v>53</v>
      </c>
      <c r="D373" s="7"/>
      <c r="E373" s="7"/>
      <c r="F373" s="65"/>
      <c r="G373" s="66">
        <f>SUM(G374:G387)</f>
        <v>84758548</v>
      </c>
    </row>
    <row r="374" spans="1:7" ht="30" outlineLevel="1" x14ac:dyDescent="0.2">
      <c r="A374" s="50">
        <v>13.1</v>
      </c>
      <c r="B374" s="25">
        <v>1.34</v>
      </c>
      <c r="C374" s="69" t="s">
        <v>120</v>
      </c>
      <c r="D374" s="25" t="s">
        <v>13</v>
      </c>
      <c r="E374" s="26">
        <v>230</v>
      </c>
      <c r="F374" s="44">
        <v>19068</v>
      </c>
      <c r="G374" s="272">
        <f t="shared" ref="G374:G387" si="49">ROUND(E374*F374,2)</f>
        <v>4385640</v>
      </c>
    </row>
    <row r="375" spans="1:7" outlineLevel="1" x14ac:dyDescent="0.2">
      <c r="A375" s="50">
        <v>13.2</v>
      </c>
      <c r="B375" s="25">
        <v>7.4</v>
      </c>
      <c r="C375" s="69" t="s">
        <v>223</v>
      </c>
      <c r="D375" s="25" t="s">
        <v>29</v>
      </c>
      <c r="E375" s="26">
        <v>100</v>
      </c>
      <c r="F375" s="44">
        <v>33501</v>
      </c>
      <c r="G375" s="272">
        <f t="shared" si="49"/>
        <v>3350100</v>
      </c>
    </row>
    <row r="376" spans="1:7" outlineLevel="1" x14ac:dyDescent="0.2">
      <c r="A376" s="50">
        <v>13.3</v>
      </c>
      <c r="B376" s="25">
        <v>7.7</v>
      </c>
      <c r="C376" s="69" t="s">
        <v>224</v>
      </c>
      <c r="D376" s="25" t="s">
        <v>29</v>
      </c>
      <c r="E376" s="26">
        <v>45</v>
      </c>
      <c r="F376" s="44">
        <v>89249</v>
      </c>
      <c r="G376" s="272">
        <f t="shared" si="49"/>
        <v>4016205</v>
      </c>
    </row>
    <row r="377" spans="1:7" outlineLevel="1" x14ac:dyDescent="0.2">
      <c r="A377" s="50">
        <v>13.4</v>
      </c>
      <c r="B377" s="25">
        <v>7.14</v>
      </c>
      <c r="C377" s="69" t="s">
        <v>225</v>
      </c>
      <c r="D377" s="25" t="s">
        <v>29</v>
      </c>
      <c r="E377" s="26">
        <v>50</v>
      </c>
      <c r="F377" s="44">
        <v>109758</v>
      </c>
      <c r="G377" s="272">
        <f t="shared" si="49"/>
        <v>5487900</v>
      </c>
    </row>
    <row r="378" spans="1:7" outlineLevel="1" x14ac:dyDescent="0.2">
      <c r="A378" s="50">
        <v>13.5</v>
      </c>
      <c r="B378" s="25">
        <v>7.22</v>
      </c>
      <c r="C378" s="69" t="s">
        <v>226</v>
      </c>
      <c r="D378" s="25" t="s">
        <v>13</v>
      </c>
      <c r="E378" s="26">
        <v>100</v>
      </c>
      <c r="F378" s="44">
        <v>54895</v>
      </c>
      <c r="G378" s="272">
        <f t="shared" si="49"/>
        <v>5489500</v>
      </c>
    </row>
    <row r="379" spans="1:7" outlineLevel="1" x14ac:dyDescent="0.2">
      <c r="A379" s="50">
        <v>13.6</v>
      </c>
      <c r="B379" s="25">
        <v>7.23</v>
      </c>
      <c r="C379" s="69" t="s">
        <v>227</v>
      </c>
      <c r="D379" s="25" t="s">
        <v>13</v>
      </c>
      <c r="E379" s="26">
        <v>110</v>
      </c>
      <c r="F379" s="44">
        <v>53423</v>
      </c>
      <c r="G379" s="272">
        <f t="shared" si="49"/>
        <v>5876530</v>
      </c>
    </row>
    <row r="380" spans="1:7" outlineLevel="1" x14ac:dyDescent="0.2">
      <c r="A380" s="50">
        <v>13.7</v>
      </c>
      <c r="B380" s="25">
        <v>7.24</v>
      </c>
      <c r="C380" s="69" t="s">
        <v>123</v>
      </c>
      <c r="D380" s="25" t="s">
        <v>13</v>
      </c>
      <c r="E380" s="26">
        <v>105</v>
      </c>
      <c r="F380" s="44">
        <v>53776</v>
      </c>
      <c r="G380" s="272">
        <f t="shared" si="49"/>
        <v>5646480</v>
      </c>
    </row>
    <row r="381" spans="1:7" outlineLevel="1" x14ac:dyDescent="0.2">
      <c r="A381" s="50">
        <v>13.8</v>
      </c>
      <c r="B381" s="25">
        <v>7.26</v>
      </c>
      <c r="C381" s="58" t="s">
        <v>126</v>
      </c>
      <c r="D381" s="25" t="s">
        <v>13</v>
      </c>
      <c r="E381" s="26">
        <v>150</v>
      </c>
      <c r="F381" s="44">
        <v>64547</v>
      </c>
      <c r="G381" s="272">
        <f t="shared" si="49"/>
        <v>9682050</v>
      </c>
    </row>
    <row r="382" spans="1:7" ht="45" outlineLevel="1" x14ac:dyDescent="0.2">
      <c r="A382" s="50">
        <v>13.9</v>
      </c>
      <c r="B382" s="25">
        <v>7.32</v>
      </c>
      <c r="C382" s="69" t="s">
        <v>228</v>
      </c>
      <c r="D382" s="25" t="s">
        <v>13</v>
      </c>
      <c r="E382" s="26">
        <v>25</v>
      </c>
      <c r="F382" s="44">
        <v>85320</v>
      </c>
      <c r="G382" s="272">
        <f t="shared" si="49"/>
        <v>2133000</v>
      </c>
    </row>
    <row r="383" spans="1:7" ht="30" outlineLevel="1" x14ac:dyDescent="0.2">
      <c r="A383" s="104">
        <v>13.1</v>
      </c>
      <c r="B383" s="25">
        <v>7.34</v>
      </c>
      <c r="C383" s="69" t="s">
        <v>61</v>
      </c>
      <c r="D383" s="25" t="s">
        <v>29</v>
      </c>
      <c r="E383" s="26">
        <v>55</v>
      </c>
      <c r="F383" s="44">
        <v>37713</v>
      </c>
      <c r="G383" s="272">
        <f t="shared" si="49"/>
        <v>2074215</v>
      </c>
    </row>
    <row r="384" spans="1:7" outlineLevel="1" x14ac:dyDescent="0.2">
      <c r="A384" s="50">
        <v>13.11</v>
      </c>
      <c r="B384" s="25">
        <v>13.9</v>
      </c>
      <c r="C384" s="40" t="s">
        <v>121</v>
      </c>
      <c r="D384" s="50" t="s">
        <v>13</v>
      </c>
      <c r="E384" s="25">
        <v>400</v>
      </c>
      <c r="F384" s="44">
        <v>44417</v>
      </c>
      <c r="G384" s="272">
        <f t="shared" si="49"/>
        <v>17766800</v>
      </c>
    </row>
    <row r="385" spans="1:7" outlineLevel="1" x14ac:dyDescent="0.2">
      <c r="A385" s="104">
        <v>13.12</v>
      </c>
      <c r="B385" s="25"/>
      <c r="C385" s="40" t="s">
        <v>124</v>
      </c>
      <c r="D385" s="50" t="s">
        <v>29</v>
      </c>
      <c r="E385" s="25">
        <v>200</v>
      </c>
      <c r="F385" s="44">
        <v>36206</v>
      </c>
      <c r="G385" s="272">
        <f t="shared" si="49"/>
        <v>7241200</v>
      </c>
    </row>
    <row r="386" spans="1:7" ht="30" outlineLevel="1" x14ac:dyDescent="0.2">
      <c r="A386" s="50">
        <v>13.13</v>
      </c>
      <c r="B386" s="14"/>
      <c r="C386" s="68" t="s">
        <v>56</v>
      </c>
      <c r="D386" s="14" t="s">
        <v>29</v>
      </c>
      <c r="E386" s="16">
        <v>160</v>
      </c>
      <c r="F386" s="44">
        <v>52610</v>
      </c>
      <c r="G386" s="272">
        <f t="shared" si="49"/>
        <v>8417600</v>
      </c>
    </row>
    <row r="387" spans="1:7" ht="30" outlineLevel="1" x14ac:dyDescent="0.2">
      <c r="A387" s="104">
        <v>13.14</v>
      </c>
      <c r="B387" s="25"/>
      <c r="C387" s="24" t="s">
        <v>229</v>
      </c>
      <c r="D387" s="25" t="s">
        <v>64</v>
      </c>
      <c r="E387" s="26">
        <v>16</v>
      </c>
      <c r="F387" s="44">
        <v>199458</v>
      </c>
      <c r="G387" s="272">
        <f t="shared" si="49"/>
        <v>3191328</v>
      </c>
    </row>
    <row r="388" spans="1:7" ht="15.75" outlineLevel="1" x14ac:dyDescent="0.25">
      <c r="A388" s="50"/>
      <c r="B388" s="50"/>
      <c r="C388" s="40"/>
      <c r="D388" s="50"/>
      <c r="E388" s="122" t="s">
        <v>170</v>
      </c>
      <c r="F388" s="123"/>
      <c r="G388" s="111">
        <f>G313+G322+G325+G331+G336+G339+G343+G348+G351+G359+G369+G371+G373</f>
        <v>481887511.36000001</v>
      </c>
    </row>
    <row r="389" spans="1:7" outlineLevel="1" x14ac:dyDescent="0.2">
      <c r="A389" s="50"/>
      <c r="B389" s="50"/>
      <c r="C389" s="40"/>
      <c r="D389" s="112"/>
      <c r="E389" s="122" t="s">
        <v>21</v>
      </c>
      <c r="F389" s="124">
        <v>0.25</v>
      </c>
      <c r="G389" s="53">
        <f>ROUND($G$388*F389,2)</f>
        <v>120471877.84</v>
      </c>
    </row>
    <row r="390" spans="1:7" outlineLevel="1" x14ac:dyDescent="0.2">
      <c r="A390" s="50"/>
      <c r="B390" s="50"/>
      <c r="C390" s="40"/>
      <c r="D390" s="112"/>
      <c r="E390" s="122" t="s">
        <v>22</v>
      </c>
      <c r="F390" s="124">
        <v>0.02</v>
      </c>
      <c r="G390" s="53">
        <f>ROUND($G$388*F390,2)</f>
        <v>9637750.2300000004</v>
      </c>
    </row>
    <row r="391" spans="1:7" outlineLevel="1" x14ac:dyDescent="0.2">
      <c r="A391" s="50"/>
      <c r="B391" s="50"/>
      <c r="C391" s="40"/>
      <c r="D391" s="112"/>
      <c r="E391" s="122" t="s">
        <v>105</v>
      </c>
      <c r="F391" s="124">
        <v>0.05</v>
      </c>
      <c r="G391" s="53">
        <f>ROUND($G$388*F391,2)</f>
        <v>24094375.57</v>
      </c>
    </row>
    <row r="392" spans="1:7" outlineLevel="1" x14ac:dyDescent="0.2">
      <c r="A392" s="50"/>
      <c r="B392" s="50"/>
      <c r="C392" s="40"/>
      <c r="D392" s="50"/>
      <c r="E392" s="122" t="s">
        <v>24</v>
      </c>
      <c r="F392" s="125"/>
      <c r="G392" s="119"/>
    </row>
    <row r="393" spans="1:7" ht="15.75" x14ac:dyDescent="0.25">
      <c r="A393" s="50"/>
      <c r="B393" s="50"/>
      <c r="C393" s="40"/>
      <c r="D393" s="50"/>
      <c r="E393" s="122" t="s">
        <v>37</v>
      </c>
      <c r="F393" s="123"/>
      <c r="G393" s="56">
        <f>SUM(G388:G392)</f>
        <v>636091515.00000012</v>
      </c>
    </row>
    <row r="394" spans="1:7" x14ac:dyDescent="0.2">
      <c r="A394" s="50"/>
      <c r="B394" s="40"/>
      <c r="C394" s="40"/>
      <c r="D394" s="50"/>
      <c r="E394" s="50"/>
      <c r="F394" s="54"/>
      <c r="G394" s="86"/>
    </row>
    <row r="395" spans="1:7" ht="15.75" x14ac:dyDescent="0.2">
      <c r="A395" s="40"/>
      <c r="B395" s="35"/>
      <c r="C395" s="35"/>
      <c r="D395" s="55" t="s">
        <v>230</v>
      </c>
      <c r="E395" s="55"/>
      <c r="F395" s="35"/>
      <c r="G395" s="35"/>
    </row>
    <row r="396" spans="1:7" ht="31.5" outlineLevel="1" x14ac:dyDescent="0.25">
      <c r="A396" s="4" t="s">
        <v>2</v>
      </c>
      <c r="B396" s="5" t="s">
        <v>3</v>
      </c>
      <c r="C396" s="7" t="s">
        <v>4</v>
      </c>
      <c r="D396" s="7" t="s">
        <v>5</v>
      </c>
      <c r="E396" s="8" t="s">
        <v>6</v>
      </c>
      <c r="F396" s="4" t="s">
        <v>7</v>
      </c>
      <c r="G396" s="7" t="s">
        <v>8</v>
      </c>
    </row>
    <row r="397" spans="1:7" ht="15.75" outlineLevel="1" x14ac:dyDescent="0.25">
      <c r="A397" s="9">
        <v>1</v>
      </c>
      <c r="B397" s="5"/>
      <c r="C397" s="42" t="s">
        <v>27</v>
      </c>
      <c r="D397" s="7"/>
      <c r="E397" s="8"/>
      <c r="F397" s="4"/>
      <c r="G397" s="12">
        <f>SUM(G398:G405)</f>
        <v>28132296.210000001</v>
      </c>
    </row>
    <row r="398" spans="1:7" outlineLevel="1" x14ac:dyDescent="0.2">
      <c r="A398" s="13">
        <v>1.1000000000000001</v>
      </c>
      <c r="B398" s="13">
        <v>18.2</v>
      </c>
      <c r="C398" s="15" t="s">
        <v>28</v>
      </c>
      <c r="D398" s="25" t="s">
        <v>29</v>
      </c>
      <c r="E398" s="43">
        <v>69.955108203411513</v>
      </c>
      <c r="F398" s="44">
        <v>4794</v>
      </c>
      <c r="G398" s="272">
        <f t="shared" ref="G398:G405" si="50">ROUND(E398*F398,2)</f>
        <v>335364.78999999998</v>
      </c>
    </row>
    <row r="399" spans="1:7" outlineLevel="1" x14ac:dyDescent="0.2">
      <c r="A399" s="13">
        <v>1.2</v>
      </c>
      <c r="B399" s="13">
        <v>18.3</v>
      </c>
      <c r="C399" s="15" t="s">
        <v>30</v>
      </c>
      <c r="D399" s="25" t="s">
        <v>13</v>
      </c>
      <c r="E399" s="43">
        <v>346.40890874496574</v>
      </c>
      <c r="F399" s="44">
        <v>18787</v>
      </c>
      <c r="G399" s="272">
        <f t="shared" si="50"/>
        <v>6507984.1699999999</v>
      </c>
    </row>
    <row r="400" spans="1:7" outlineLevel="1" x14ac:dyDescent="0.2">
      <c r="A400" s="13">
        <v>1.3</v>
      </c>
      <c r="B400" s="13">
        <v>18.8</v>
      </c>
      <c r="C400" s="15" t="s">
        <v>31</v>
      </c>
      <c r="D400" s="25" t="s">
        <v>29</v>
      </c>
      <c r="E400" s="43">
        <v>69.955111363939338</v>
      </c>
      <c r="F400" s="44">
        <v>4376</v>
      </c>
      <c r="G400" s="272">
        <f t="shared" si="50"/>
        <v>306123.57</v>
      </c>
    </row>
    <row r="401" spans="1:7" outlineLevel="1" x14ac:dyDescent="0.2">
      <c r="A401" s="13">
        <v>1.4</v>
      </c>
      <c r="B401" s="13">
        <v>18.899999999999999</v>
      </c>
      <c r="C401" s="15" t="s">
        <v>32</v>
      </c>
      <c r="D401" s="25" t="s">
        <v>13</v>
      </c>
      <c r="E401" s="43">
        <v>345.28668985648358</v>
      </c>
      <c r="F401" s="44">
        <v>22651</v>
      </c>
      <c r="G401" s="272">
        <f t="shared" si="50"/>
        <v>7821088.8099999996</v>
      </c>
    </row>
    <row r="402" spans="1:7" ht="45" outlineLevel="1" x14ac:dyDescent="0.2">
      <c r="A402" s="13">
        <v>1.5</v>
      </c>
      <c r="B402" s="13"/>
      <c r="C402" s="15" t="s">
        <v>33</v>
      </c>
      <c r="D402" s="25" t="s">
        <v>13</v>
      </c>
      <c r="E402" s="43">
        <v>37.427857546709333</v>
      </c>
      <c r="F402" s="44">
        <v>20398</v>
      </c>
      <c r="G402" s="272">
        <f t="shared" si="50"/>
        <v>763453.43999999994</v>
      </c>
    </row>
    <row r="403" spans="1:7" ht="45" outlineLevel="1" x14ac:dyDescent="0.2">
      <c r="A403" s="13">
        <v>1.6</v>
      </c>
      <c r="B403" s="22">
        <v>10.1</v>
      </c>
      <c r="C403" s="41" t="s">
        <v>34</v>
      </c>
      <c r="D403" s="25" t="s">
        <v>13</v>
      </c>
      <c r="E403" s="43">
        <v>37.139287713715511</v>
      </c>
      <c r="F403" s="44">
        <v>164371</v>
      </c>
      <c r="G403" s="272">
        <f t="shared" si="50"/>
        <v>6104621.8600000003</v>
      </c>
    </row>
    <row r="404" spans="1:7" outlineLevel="1" x14ac:dyDescent="0.2">
      <c r="A404" s="13">
        <v>1.7</v>
      </c>
      <c r="B404" s="46"/>
      <c r="C404" s="15" t="s">
        <v>231</v>
      </c>
      <c r="D404" s="14" t="s">
        <v>29</v>
      </c>
      <c r="E404" s="43">
        <v>227.93512258917082</v>
      </c>
      <c r="F404" s="44">
        <v>23037</v>
      </c>
      <c r="G404" s="272">
        <f t="shared" si="50"/>
        <v>5250941.42</v>
      </c>
    </row>
    <row r="405" spans="1:7" outlineLevel="1" x14ac:dyDescent="0.2">
      <c r="A405" s="13">
        <v>1.8</v>
      </c>
      <c r="B405" s="60">
        <v>8.8000000000000007</v>
      </c>
      <c r="C405" s="15" t="s">
        <v>35</v>
      </c>
      <c r="D405" s="14" t="s">
        <v>11</v>
      </c>
      <c r="E405" s="43">
        <v>1.9961524024911643</v>
      </c>
      <c r="F405" s="44">
        <v>522364</v>
      </c>
      <c r="G405" s="272">
        <f t="shared" si="50"/>
        <v>1042718.15</v>
      </c>
    </row>
    <row r="406" spans="1:7" ht="15.75" outlineLevel="1" x14ac:dyDescent="0.2">
      <c r="A406" s="32"/>
      <c r="B406" s="32"/>
      <c r="C406" s="32"/>
      <c r="D406" s="47"/>
      <c r="E406" s="48" t="s">
        <v>36</v>
      </c>
      <c r="F406" s="32"/>
      <c r="G406" s="49">
        <f>G397</f>
        <v>28132296.210000001</v>
      </c>
    </row>
    <row r="407" spans="1:7" ht="15.75" outlineLevel="1" x14ac:dyDescent="0.2">
      <c r="A407" s="35"/>
      <c r="B407" s="35"/>
      <c r="C407" s="35"/>
      <c r="D407" s="50"/>
      <c r="E407" s="51" t="s">
        <v>21</v>
      </c>
      <c r="F407" s="52">
        <v>0.25</v>
      </c>
      <c r="G407" s="53">
        <f>ROUND($G$406*F407,2)</f>
        <v>7033074.0499999998</v>
      </c>
    </row>
    <row r="408" spans="1:7" ht="15.75" outlineLevel="1" x14ac:dyDescent="0.2">
      <c r="A408" s="35"/>
      <c r="B408" s="35"/>
      <c r="C408" s="35"/>
      <c r="D408" s="50"/>
      <c r="E408" s="51" t="s">
        <v>22</v>
      </c>
      <c r="F408" s="52">
        <v>0.02</v>
      </c>
      <c r="G408" s="53">
        <f>ROUND($G$406*F408,2)</f>
        <v>562645.92000000004</v>
      </c>
    </row>
    <row r="409" spans="1:7" ht="15.75" outlineLevel="1" x14ac:dyDescent="0.2">
      <c r="A409" s="35"/>
      <c r="B409" s="35"/>
      <c r="C409" s="35"/>
      <c r="D409" s="50"/>
      <c r="E409" s="51" t="s">
        <v>23</v>
      </c>
      <c r="F409" s="52">
        <v>0.05</v>
      </c>
      <c r="G409" s="53">
        <f>ROUND($G$406*F409,2)</f>
        <v>1406614.81</v>
      </c>
    </row>
    <row r="410" spans="1:7" ht="15.75" outlineLevel="1" x14ac:dyDescent="0.2">
      <c r="A410" s="35"/>
      <c r="B410" s="35"/>
      <c r="C410" s="35"/>
      <c r="D410" s="52"/>
      <c r="E410" s="51" t="s">
        <v>24</v>
      </c>
      <c r="F410" s="37"/>
      <c r="G410" s="273"/>
    </row>
    <row r="411" spans="1:7" ht="15.75" x14ac:dyDescent="0.25">
      <c r="A411" s="35"/>
      <c r="B411" s="35"/>
      <c r="C411" s="35"/>
      <c r="D411" s="55"/>
      <c r="E411" s="51" t="s">
        <v>37</v>
      </c>
      <c r="F411" s="35"/>
      <c r="G411" s="56">
        <f>SUM(G406:G410)</f>
        <v>37134630.990000002</v>
      </c>
    </row>
    <row r="412" spans="1:7" ht="15.75" x14ac:dyDescent="0.25">
      <c r="A412" s="35"/>
      <c r="B412" s="35"/>
      <c r="C412" s="35"/>
      <c r="D412" s="55" t="s">
        <v>232</v>
      </c>
      <c r="E412" s="51"/>
      <c r="F412" s="35"/>
      <c r="G412" s="62"/>
    </row>
    <row r="413" spans="1:7" ht="31.5" outlineLevel="1" x14ac:dyDescent="0.25">
      <c r="A413" s="4" t="s">
        <v>2</v>
      </c>
      <c r="B413" s="5" t="s">
        <v>3</v>
      </c>
      <c r="C413" s="7" t="s">
        <v>4</v>
      </c>
      <c r="D413" s="7" t="s">
        <v>5</v>
      </c>
      <c r="E413" s="8" t="s">
        <v>6</v>
      </c>
      <c r="F413" s="4" t="s">
        <v>7</v>
      </c>
      <c r="G413" s="7" t="s">
        <v>8</v>
      </c>
    </row>
    <row r="414" spans="1:7" ht="15.75" outlineLevel="1" x14ac:dyDescent="0.25">
      <c r="A414" s="9">
        <v>1</v>
      </c>
      <c r="B414" s="5"/>
      <c r="C414" s="42" t="s">
        <v>27</v>
      </c>
      <c r="D414" s="7"/>
      <c r="E414" s="8"/>
      <c r="F414" s="4"/>
      <c r="G414" s="12">
        <f>SUM(G415:G421)</f>
        <v>6865503.0300000003</v>
      </c>
    </row>
    <row r="415" spans="1:7" outlineLevel="1" x14ac:dyDescent="0.2">
      <c r="A415" s="13">
        <v>1.1000000000000001</v>
      </c>
      <c r="B415" s="13">
        <v>18.2</v>
      </c>
      <c r="C415" s="15" t="s">
        <v>28</v>
      </c>
      <c r="D415" s="25" t="s">
        <v>29</v>
      </c>
      <c r="E415" s="43">
        <v>9</v>
      </c>
      <c r="F415" s="44">
        <v>4794</v>
      </c>
      <c r="G415" s="272">
        <f t="shared" ref="G415:G421" si="51">ROUND(E415*F415,2)</f>
        <v>43146</v>
      </c>
    </row>
    <row r="416" spans="1:7" outlineLevel="1" x14ac:dyDescent="0.2">
      <c r="A416" s="13">
        <v>1.2</v>
      </c>
      <c r="B416" s="13">
        <v>18.3</v>
      </c>
      <c r="C416" s="15" t="s">
        <v>30</v>
      </c>
      <c r="D416" s="25" t="s">
        <v>13</v>
      </c>
      <c r="E416" s="43">
        <v>29.980762013116863</v>
      </c>
      <c r="F416" s="44">
        <v>18787</v>
      </c>
      <c r="G416" s="272">
        <f t="shared" si="51"/>
        <v>563248.57999999996</v>
      </c>
    </row>
    <row r="417" spans="1:7" outlineLevel="1" x14ac:dyDescent="0.2">
      <c r="A417" s="13">
        <v>1.3</v>
      </c>
      <c r="B417" s="13">
        <v>18.8</v>
      </c>
      <c r="C417" s="15" t="s">
        <v>31</v>
      </c>
      <c r="D417" s="25" t="s">
        <v>29</v>
      </c>
      <c r="E417" s="43">
        <v>8.9342670799088246</v>
      </c>
      <c r="F417" s="44">
        <v>4376</v>
      </c>
      <c r="G417" s="272">
        <f t="shared" si="51"/>
        <v>39096.35</v>
      </c>
    </row>
    <row r="418" spans="1:7" outlineLevel="1" x14ac:dyDescent="0.2">
      <c r="A418" s="13">
        <v>1.4</v>
      </c>
      <c r="B418" s="13">
        <v>18.899999999999999</v>
      </c>
      <c r="C418" s="15" t="s">
        <v>32</v>
      </c>
      <c r="D418" s="25" t="s">
        <v>13</v>
      </c>
      <c r="E418" s="43">
        <v>29.980732246540398</v>
      </c>
      <c r="F418" s="44">
        <v>22651</v>
      </c>
      <c r="G418" s="272">
        <f t="shared" si="51"/>
        <v>679093.57</v>
      </c>
    </row>
    <row r="419" spans="1:7" outlineLevel="1" x14ac:dyDescent="0.2">
      <c r="A419" s="13">
        <v>1.5</v>
      </c>
      <c r="B419" s="60">
        <v>8.8000000000000007</v>
      </c>
      <c r="C419" s="15" t="s">
        <v>35</v>
      </c>
      <c r="D419" s="14" t="s">
        <v>11</v>
      </c>
      <c r="E419" s="43">
        <v>5.9730668163804896</v>
      </c>
      <c r="F419" s="44">
        <v>522364</v>
      </c>
      <c r="G419" s="272">
        <f t="shared" si="51"/>
        <v>3120115.07</v>
      </c>
    </row>
    <row r="420" spans="1:7" ht="45" outlineLevel="1" x14ac:dyDescent="0.2">
      <c r="A420" s="13">
        <v>1.6</v>
      </c>
      <c r="B420" s="13"/>
      <c r="C420" s="15" t="s">
        <v>33</v>
      </c>
      <c r="D420" s="25" t="s">
        <v>13</v>
      </c>
      <c r="E420" s="43">
        <v>10.79307432472207</v>
      </c>
      <c r="F420" s="44">
        <v>20398</v>
      </c>
      <c r="G420" s="272">
        <f t="shared" si="51"/>
        <v>220157.13</v>
      </c>
    </row>
    <row r="421" spans="1:7" ht="45" outlineLevel="1" x14ac:dyDescent="0.2">
      <c r="A421" s="13">
        <v>1.7</v>
      </c>
      <c r="B421" s="22"/>
      <c r="C421" s="41" t="s">
        <v>34</v>
      </c>
      <c r="D421" s="25" t="s">
        <v>13</v>
      </c>
      <c r="E421" s="43">
        <v>13.388288285927509</v>
      </c>
      <c r="F421" s="44">
        <v>164371</v>
      </c>
      <c r="G421" s="272">
        <f t="shared" si="51"/>
        <v>2200646.33</v>
      </c>
    </row>
    <row r="422" spans="1:7" ht="15.75" outlineLevel="1" x14ac:dyDescent="0.2">
      <c r="A422" s="32"/>
      <c r="B422" s="32"/>
      <c r="C422" s="32"/>
      <c r="D422" s="47"/>
      <c r="E422" s="48" t="s">
        <v>36</v>
      </c>
      <c r="F422" s="32"/>
      <c r="G422" s="49">
        <f>G414</f>
        <v>6865503.0300000003</v>
      </c>
    </row>
    <row r="423" spans="1:7" ht="15.75" outlineLevel="1" x14ac:dyDescent="0.2">
      <c r="A423" s="35"/>
      <c r="B423" s="35"/>
      <c r="C423" s="35"/>
      <c r="D423" s="50"/>
      <c r="E423" s="51" t="s">
        <v>21</v>
      </c>
      <c r="F423" s="52">
        <v>0.25</v>
      </c>
      <c r="G423" s="53">
        <f>ROUND($G$422*F423,2)</f>
        <v>1716375.76</v>
      </c>
    </row>
    <row r="424" spans="1:7" ht="15.75" outlineLevel="1" x14ac:dyDescent="0.2">
      <c r="A424" s="35"/>
      <c r="B424" s="35"/>
      <c r="C424" s="35"/>
      <c r="D424" s="50"/>
      <c r="E424" s="51" t="s">
        <v>22</v>
      </c>
      <c r="F424" s="52">
        <v>0.02</v>
      </c>
      <c r="G424" s="53">
        <f>ROUND($G$422*F424,2)</f>
        <v>137310.06</v>
      </c>
    </row>
    <row r="425" spans="1:7" ht="15.75" outlineLevel="1" x14ac:dyDescent="0.2">
      <c r="A425" s="35"/>
      <c r="B425" s="35"/>
      <c r="C425" s="35"/>
      <c r="D425" s="50"/>
      <c r="E425" s="51" t="s">
        <v>23</v>
      </c>
      <c r="F425" s="52">
        <v>0.05</v>
      </c>
      <c r="G425" s="53">
        <f>ROUND($G$422*F425,2)</f>
        <v>343275.15</v>
      </c>
    </row>
    <row r="426" spans="1:7" ht="15.75" outlineLevel="1" x14ac:dyDescent="0.2">
      <c r="A426" s="35"/>
      <c r="B426" s="35"/>
      <c r="C426" s="35"/>
      <c r="D426" s="52"/>
      <c r="E426" s="51" t="s">
        <v>24</v>
      </c>
      <c r="F426" s="37"/>
      <c r="G426" s="54"/>
    </row>
    <row r="427" spans="1:7" ht="15.75" x14ac:dyDescent="0.25">
      <c r="A427" s="35"/>
      <c r="B427" s="35"/>
      <c r="C427" s="35"/>
      <c r="D427" s="55"/>
      <c r="E427" s="51" t="s">
        <v>37</v>
      </c>
      <c r="F427" s="35"/>
      <c r="G427" s="56">
        <f>SUM(G422:G426)</f>
        <v>9062464.0000000019</v>
      </c>
    </row>
    <row r="428" spans="1:7" x14ac:dyDescent="0.2">
      <c r="A428" s="50"/>
      <c r="B428" s="40"/>
      <c r="C428" s="40"/>
      <c r="D428" s="50"/>
      <c r="E428" s="50"/>
      <c r="F428" s="54"/>
      <c r="G428" s="86"/>
    </row>
    <row r="429" spans="1:7" ht="15.75" x14ac:dyDescent="0.2">
      <c r="A429" s="40"/>
      <c r="B429" s="35"/>
      <c r="C429" s="35"/>
      <c r="D429" s="55" t="s">
        <v>233</v>
      </c>
      <c r="E429" s="55"/>
      <c r="F429" s="35"/>
      <c r="G429" s="35"/>
    </row>
    <row r="430" spans="1:7" ht="31.5" outlineLevel="1" x14ac:dyDescent="0.25">
      <c r="A430" s="4" t="s">
        <v>2</v>
      </c>
      <c r="B430" s="5" t="s">
        <v>3</v>
      </c>
      <c r="C430" s="7" t="s">
        <v>4</v>
      </c>
      <c r="D430" s="7" t="s">
        <v>5</v>
      </c>
      <c r="E430" s="8" t="s">
        <v>6</v>
      </c>
      <c r="F430" s="4" t="s">
        <v>7</v>
      </c>
      <c r="G430" s="7" t="s">
        <v>8</v>
      </c>
    </row>
    <row r="431" spans="1:7" ht="15.75" outlineLevel="1" x14ac:dyDescent="0.25">
      <c r="A431" s="9">
        <v>1</v>
      </c>
      <c r="B431" s="5"/>
      <c r="C431" s="42" t="s">
        <v>27</v>
      </c>
      <c r="D431" s="7"/>
      <c r="E431" s="8"/>
      <c r="F431" s="4"/>
      <c r="G431" s="12">
        <f>SUM(G432:G436)</f>
        <v>10817644.689999998</v>
      </c>
    </row>
    <row r="432" spans="1:7" outlineLevel="1" x14ac:dyDescent="0.2">
      <c r="A432" s="13">
        <v>1.1000000000000001</v>
      </c>
      <c r="B432" s="13">
        <v>18.2</v>
      </c>
      <c r="C432" s="15" t="s">
        <v>28</v>
      </c>
      <c r="D432" s="25" t="s">
        <v>29</v>
      </c>
      <c r="E432" s="43">
        <v>79.948695541133333</v>
      </c>
      <c r="F432" s="44">
        <v>4794</v>
      </c>
      <c r="G432" s="272">
        <f t="shared" ref="G432:G436" si="52">ROUND(E432*F432,2)</f>
        <v>383274.05</v>
      </c>
    </row>
    <row r="433" spans="1:7" outlineLevel="1" x14ac:dyDescent="0.2">
      <c r="A433" s="13">
        <v>1.2</v>
      </c>
      <c r="B433" s="13">
        <v>18.3</v>
      </c>
      <c r="C433" s="15" t="s">
        <v>30</v>
      </c>
      <c r="D433" s="25" t="s">
        <v>13</v>
      </c>
      <c r="E433" s="43">
        <v>218.44812470627176</v>
      </c>
      <c r="F433" s="44">
        <v>18787</v>
      </c>
      <c r="G433" s="272">
        <f t="shared" si="52"/>
        <v>4103984.92</v>
      </c>
    </row>
    <row r="434" spans="1:7" outlineLevel="1" x14ac:dyDescent="0.2">
      <c r="A434" s="13">
        <v>1.3</v>
      </c>
      <c r="B434" s="13">
        <v>18.8</v>
      </c>
      <c r="C434" s="15" t="s">
        <v>31</v>
      </c>
      <c r="D434" s="25" t="s">
        <v>29</v>
      </c>
      <c r="E434" s="43">
        <v>79.948698701644958</v>
      </c>
      <c r="F434" s="44">
        <v>4376</v>
      </c>
      <c r="G434" s="272">
        <f t="shared" si="52"/>
        <v>349855.51</v>
      </c>
    </row>
    <row r="435" spans="1:7" outlineLevel="1" x14ac:dyDescent="0.2">
      <c r="A435" s="13">
        <v>1.4</v>
      </c>
      <c r="B435" s="13">
        <v>18.899999999999999</v>
      </c>
      <c r="C435" s="15" t="s">
        <v>32</v>
      </c>
      <c r="D435" s="25" t="s">
        <v>13</v>
      </c>
      <c r="E435" s="43">
        <v>218.02489986790252</v>
      </c>
      <c r="F435" s="44">
        <v>22651</v>
      </c>
      <c r="G435" s="272">
        <f t="shared" si="52"/>
        <v>4938482.01</v>
      </c>
    </row>
    <row r="436" spans="1:7" outlineLevel="1" x14ac:dyDescent="0.2">
      <c r="A436" s="13">
        <v>1.5</v>
      </c>
      <c r="B436" s="60">
        <v>8.8000000000000007</v>
      </c>
      <c r="C436" s="15" t="s">
        <v>35</v>
      </c>
      <c r="D436" s="14" t="s">
        <v>11</v>
      </c>
      <c r="E436" s="43">
        <v>1.994869870164496</v>
      </c>
      <c r="F436" s="44">
        <v>522364</v>
      </c>
      <c r="G436" s="272">
        <f t="shared" si="52"/>
        <v>1042048.2</v>
      </c>
    </row>
    <row r="437" spans="1:7" ht="15.75" outlineLevel="1" x14ac:dyDescent="0.2">
      <c r="A437" s="32"/>
      <c r="B437" s="32"/>
      <c r="C437" s="32"/>
      <c r="D437" s="47"/>
      <c r="E437" s="48" t="s">
        <v>36</v>
      </c>
      <c r="F437" s="32"/>
      <c r="G437" s="49">
        <f>G431</f>
        <v>10817644.689999998</v>
      </c>
    </row>
    <row r="438" spans="1:7" ht="15.75" outlineLevel="1" x14ac:dyDescent="0.2">
      <c r="A438" s="35"/>
      <c r="B438" s="35"/>
      <c r="C438" s="35"/>
      <c r="D438" s="50"/>
      <c r="E438" s="51" t="s">
        <v>21</v>
      </c>
      <c r="F438" s="52">
        <v>0.25</v>
      </c>
      <c r="G438" s="53">
        <f>ROUND($G$437*F438,2)</f>
        <v>2704411.17</v>
      </c>
    </row>
    <row r="439" spans="1:7" ht="15.75" outlineLevel="1" x14ac:dyDescent="0.2">
      <c r="A439" s="35"/>
      <c r="B439" s="35"/>
      <c r="C439" s="35"/>
      <c r="D439" s="50"/>
      <c r="E439" s="51" t="s">
        <v>22</v>
      </c>
      <c r="F439" s="52">
        <v>0.02</v>
      </c>
      <c r="G439" s="53">
        <f>ROUND($G$437*F439,2)</f>
        <v>216352.89</v>
      </c>
    </row>
    <row r="440" spans="1:7" ht="15.75" outlineLevel="1" x14ac:dyDescent="0.2">
      <c r="A440" s="35"/>
      <c r="B440" s="35"/>
      <c r="C440" s="35"/>
      <c r="D440" s="50"/>
      <c r="E440" s="51" t="s">
        <v>23</v>
      </c>
      <c r="F440" s="52">
        <v>0.05</v>
      </c>
      <c r="G440" s="53">
        <f>ROUND($G$437*F440,2)</f>
        <v>540882.23</v>
      </c>
    </row>
    <row r="441" spans="1:7" ht="15.75" outlineLevel="1" x14ac:dyDescent="0.2">
      <c r="A441" s="35"/>
      <c r="B441" s="35"/>
      <c r="C441" s="35"/>
      <c r="D441" s="52"/>
      <c r="E441" s="51" t="s">
        <v>24</v>
      </c>
      <c r="F441" s="37"/>
      <c r="G441" s="274"/>
    </row>
    <row r="442" spans="1:7" ht="15.75" x14ac:dyDescent="0.25">
      <c r="A442" s="35"/>
      <c r="B442" s="35"/>
      <c r="C442" s="35"/>
      <c r="D442" s="55"/>
      <c r="E442" s="51" t="s">
        <v>37</v>
      </c>
      <c r="F442" s="35"/>
      <c r="G442" s="56">
        <f>SUM(G437:G441)</f>
        <v>14279290.979999999</v>
      </c>
    </row>
    <row r="443" spans="1:7" ht="15.75" x14ac:dyDescent="0.2">
      <c r="A443" s="40"/>
      <c r="B443" s="35"/>
      <c r="C443" s="35"/>
      <c r="D443" s="55" t="s">
        <v>234</v>
      </c>
      <c r="E443" s="55"/>
      <c r="F443" s="35"/>
      <c r="G443" s="35"/>
    </row>
    <row r="444" spans="1:7" ht="31.5" outlineLevel="1" x14ac:dyDescent="0.25">
      <c r="A444" s="4" t="s">
        <v>2</v>
      </c>
      <c r="B444" s="5" t="s">
        <v>3</v>
      </c>
      <c r="C444" s="7" t="s">
        <v>4</v>
      </c>
      <c r="D444" s="7" t="s">
        <v>5</v>
      </c>
      <c r="E444" s="8" t="s">
        <v>6</v>
      </c>
      <c r="F444" s="4" t="s">
        <v>7</v>
      </c>
      <c r="G444" s="7" t="s">
        <v>8</v>
      </c>
    </row>
    <row r="445" spans="1:7" ht="15.75" outlineLevel="1" x14ac:dyDescent="0.25">
      <c r="A445" s="9">
        <v>1</v>
      </c>
      <c r="B445" s="5"/>
      <c r="C445" s="42" t="s">
        <v>27</v>
      </c>
      <c r="D445" s="7"/>
      <c r="E445" s="8"/>
      <c r="F445" s="4"/>
      <c r="G445" s="12">
        <f>SUM(G446:G453)</f>
        <v>13730521.970000001</v>
      </c>
    </row>
    <row r="446" spans="1:7" ht="45" outlineLevel="1" x14ac:dyDescent="0.2">
      <c r="A446" s="13">
        <v>1.1000000000000001</v>
      </c>
      <c r="B446" s="13"/>
      <c r="C446" s="15" t="s">
        <v>33</v>
      </c>
      <c r="D446" s="25" t="s">
        <v>13</v>
      </c>
      <c r="E446" s="43">
        <v>17.588777965981429</v>
      </c>
      <c r="F446" s="44">
        <v>20398</v>
      </c>
      <c r="G446" s="272">
        <f t="shared" ref="G446:G453" si="53">ROUND(E446*F446,2)</f>
        <v>358775.89</v>
      </c>
    </row>
    <row r="447" spans="1:7" ht="45" outlineLevel="1" x14ac:dyDescent="0.2">
      <c r="A447" s="13">
        <v>1.2</v>
      </c>
      <c r="B447" s="22">
        <v>10.1</v>
      </c>
      <c r="C447" s="41" t="s">
        <v>34</v>
      </c>
      <c r="D447" s="25" t="s">
        <v>13</v>
      </c>
      <c r="E447" s="43">
        <v>17.520995994716102</v>
      </c>
      <c r="F447" s="44">
        <v>164371</v>
      </c>
      <c r="G447" s="272">
        <f t="shared" si="53"/>
        <v>2879943.63</v>
      </c>
    </row>
    <row r="448" spans="1:7" outlineLevel="1" x14ac:dyDescent="0.2">
      <c r="A448" s="13">
        <v>1.3</v>
      </c>
      <c r="B448" s="13">
        <v>18.2</v>
      </c>
      <c r="C448" s="15" t="s">
        <v>28</v>
      </c>
      <c r="D448" s="25" t="s">
        <v>29</v>
      </c>
      <c r="E448" s="43">
        <v>69.955111363939338</v>
      </c>
      <c r="F448" s="44">
        <v>4794</v>
      </c>
      <c r="G448" s="272">
        <f t="shared" si="53"/>
        <v>335364.8</v>
      </c>
    </row>
    <row r="449" spans="1:7" outlineLevel="1" x14ac:dyDescent="0.2">
      <c r="A449" s="13">
        <v>1.4</v>
      </c>
      <c r="B449" s="13">
        <v>18.3</v>
      </c>
      <c r="C449" s="15" t="s">
        <v>30</v>
      </c>
      <c r="D449" s="25" t="s">
        <v>13</v>
      </c>
      <c r="E449" s="43">
        <v>208.38400904628904</v>
      </c>
      <c r="F449" s="44">
        <v>18787</v>
      </c>
      <c r="G449" s="272">
        <f t="shared" si="53"/>
        <v>3914910.38</v>
      </c>
    </row>
    <row r="450" spans="1:7" outlineLevel="1" x14ac:dyDescent="0.2">
      <c r="A450" s="13">
        <v>1.5</v>
      </c>
      <c r="B450" s="13">
        <v>18.8</v>
      </c>
      <c r="C450" s="15" t="s">
        <v>31</v>
      </c>
      <c r="D450" s="25" t="s">
        <v>29</v>
      </c>
      <c r="E450" s="43">
        <v>69.955111363939338</v>
      </c>
      <c r="F450" s="44">
        <v>4376</v>
      </c>
      <c r="G450" s="272">
        <f t="shared" si="53"/>
        <v>306123.57</v>
      </c>
    </row>
    <row r="451" spans="1:7" outlineLevel="1" x14ac:dyDescent="0.2">
      <c r="A451" s="13">
        <v>1.6</v>
      </c>
      <c r="B451" s="13">
        <v>18.899999999999999</v>
      </c>
      <c r="C451" s="15" t="s">
        <v>32</v>
      </c>
      <c r="D451" s="25" t="s">
        <v>13</v>
      </c>
      <c r="E451" s="43">
        <v>208.11467714663425</v>
      </c>
      <c r="F451" s="44">
        <v>22651</v>
      </c>
      <c r="G451" s="272">
        <f t="shared" si="53"/>
        <v>4714005.55</v>
      </c>
    </row>
    <row r="452" spans="1:7" outlineLevel="1" x14ac:dyDescent="0.2">
      <c r="A452" s="13">
        <v>1.7</v>
      </c>
      <c r="B452" s="46">
        <v>8.8000000000000007</v>
      </c>
      <c r="C452" s="15" t="s">
        <v>35</v>
      </c>
      <c r="D452" s="14" t="s">
        <v>11</v>
      </c>
      <c r="E452" s="43">
        <v>1.9961524024911643</v>
      </c>
      <c r="F452" s="44">
        <v>522364</v>
      </c>
      <c r="G452" s="272">
        <f t="shared" si="53"/>
        <v>1042718.15</v>
      </c>
    </row>
    <row r="453" spans="1:7" outlineLevel="1" x14ac:dyDescent="0.2">
      <c r="A453" s="13">
        <v>1.8</v>
      </c>
      <c r="B453" s="60">
        <v>5.42</v>
      </c>
      <c r="C453" s="61" t="s">
        <v>47</v>
      </c>
      <c r="D453" s="14" t="s">
        <v>29</v>
      </c>
      <c r="E453" s="43">
        <v>2</v>
      </c>
      <c r="F453" s="44">
        <v>89340</v>
      </c>
      <c r="G453" s="272">
        <f t="shared" si="53"/>
        <v>178680</v>
      </c>
    </row>
    <row r="454" spans="1:7" ht="15.75" outlineLevel="1" x14ac:dyDescent="0.2">
      <c r="A454" s="32"/>
      <c r="B454" s="32"/>
      <c r="C454" s="32"/>
      <c r="D454" s="47"/>
      <c r="E454" s="48" t="s">
        <v>36</v>
      </c>
      <c r="F454" s="32"/>
      <c r="G454" s="49">
        <f>G445</f>
        <v>13730521.970000001</v>
      </c>
    </row>
    <row r="455" spans="1:7" ht="15.75" outlineLevel="1" x14ac:dyDescent="0.2">
      <c r="A455" s="35"/>
      <c r="B455" s="35"/>
      <c r="C455" s="35"/>
      <c r="D455" s="50"/>
      <c r="E455" s="51" t="s">
        <v>21</v>
      </c>
      <c r="F455" s="52">
        <v>0.25</v>
      </c>
      <c r="G455" s="53">
        <f>ROUND($G$454*F455,2)</f>
        <v>3432630.49</v>
      </c>
    </row>
    <row r="456" spans="1:7" ht="15.75" outlineLevel="1" x14ac:dyDescent="0.2">
      <c r="A456" s="35"/>
      <c r="B456" s="35"/>
      <c r="C456" s="35"/>
      <c r="D456" s="50"/>
      <c r="E456" s="51" t="s">
        <v>22</v>
      </c>
      <c r="F456" s="52">
        <v>0.02</v>
      </c>
      <c r="G456" s="53">
        <f>ROUND($G$454*F456,2)</f>
        <v>274610.44</v>
      </c>
    </row>
    <row r="457" spans="1:7" ht="15.75" outlineLevel="1" x14ac:dyDescent="0.2">
      <c r="A457" s="35"/>
      <c r="B457" s="35"/>
      <c r="C457" s="35"/>
      <c r="D457" s="50"/>
      <c r="E457" s="51" t="s">
        <v>23</v>
      </c>
      <c r="F457" s="52">
        <v>0.05</v>
      </c>
      <c r="G457" s="53">
        <f>ROUND($G$454*F457,2)</f>
        <v>686526.1</v>
      </c>
    </row>
    <row r="458" spans="1:7" ht="15.75" outlineLevel="1" x14ac:dyDescent="0.2">
      <c r="A458" s="35"/>
      <c r="B458" s="35"/>
      <c r="C458" s="35"/>
      <c r="D458" s="52"/>
      <c r="E458" s="51" t="s">
        <v>24</v>
      </c>
      <c r="F458" s="37"/>
      <c r="G458" s="53"/>
    </row>
    <row r="459" spans="1:7" ht="15.75" x14ac:dyDescent="0.25">
      <c r="A459" s="35"/>
      <c r="B459" s="35"/>
      <c r="C459" s="35"/>
      <c r="D459" s="55"/>
      <c r="E459" s="51" t="s">
        <v>37</v>
      </c>
      <c r="F459" s="35"/>
      <c r="G459" s="56">
        <f>SUM(G454:G458)</f>
        <v>18124289.000000004</v>
      </c>
    </row>
    <row r="460" spans="1:7" ht="15.75" x14ac:dyDescent="0.2">
      <c r="A460" s="40"/>
      <c r="B460" s="35"/>
      <c r="C460" s="35"/>
      <c r="D460" s="55" t="s">
        <v>235</v>
      </c>
      <c r="E460" s="55"/>
      <c r="F460" s="35"/>
      <c r="G460" s="35"/>
    </row>
    <row r="461" spans="1:7" ht="31.5" outlineLevel="1" x14ac:dyDescent="0.25">
      <c r="A461" s="4" t="s">
        <v>2</v>
      </c>
      <c r="B461" s="5" t="s">
        <v>3</v>
      </c>
      <c r="C461" s="7" t="s">
        <v>4</v>
      </c>
      <c r="D461" s="7" t="s">
        <v>5</v>
      </c>
      <c r="E461" s="8" t="s">
        <v>6</v>
      </c>
      <c r="F461" s="4" t="s">
        <v>7</v>
      </c>
      <c r="G461" s="7" t="s">
        <v>8</v>
      </c>
    </row>
    <row r="462" spans="1:7" ht="15.75" outlineLevel="1" x14ac:dyDescent="0.25">
      <c r="A462" s="9">
        <v>1</v>
      </c>
      <c r="B462" s="5"/>
      <c r="C462" s="42" t="s">
        <v>27</v>
      </c>
      <c r="D462" s="7"/>
      <c r="E462" s="8"/>
      <c r="F462" s="8"/>
      <c r="G462" s="12">
        <f>SUM(G463:G467)</f>
        <v>5443552.2700000005</v>
      </c>
    </row>
    <row r="463" spans="1:7" outlineLevel="1" x14ac:dyDescent="0.2">
      <c r="A463" s="13">
        <v>1.1000000000000001</v>
      </c>
      <c r="B463" s="13">
        <v>18.2</v>
      </c>
      <c r="C463" s="15" t="s">
        <v>28</v>
      </c>
      <c r="D463" s="25" t="s">
        <v>29</v>
      </c>
      <c r="E463" s="43">
        <v>30</v>
      </c>
      <c r="F463" s="44">
        <v>4794</v>
      </c>
      <c r="G463" s="272">
        <f t="shared" ref="G463:G467" si="54">ROUND(E463*F463,2)</f>
        <v>143820</v>
      </c>
    </row>
    <row r="464" spans="1:7" outlineLevel="1" x14ac:dyDescent="0.2">
      <c r="A464" s="13">
        <v>1.2</v>
      </c>
      <c r="B464" s="13">
        <v>18.3</v>
      </c>
      <c r="C464" s="15" t="s">
        <v>30</v>
      </c>
      <c r="D464" s="25" t="s">
        <v>13</v>
      </c>
      <c r="E464" s="43">
        <v>99.615255142730049</v>
      </c>
      <c r="F464" s="44">
        <v>18787</v>
      </c>
      <c r="G464" s="272">
        <f t="shared" si="54"/>
        <v>1871471.8</v>
      </c>
    </row>
    <row r="465" spans="1:7" outlineLevel="1" x14ac:dyDescent="0.2">
      <c r="A465" s="13">
        <v>1.3</v>
      </c>
      <c r="B465" s="13">
        <v>18.8</v>
      </c>
      <c r="C465" s="15" t="s">
        <v>31</v>
      </c>
      <c r="D465" s="25" t="s">
        <v>29</v>
      </c>
      <c r="E465" s="43">
        <v>30</v>
      </c>
      <c r="F465" s="44">
        <v>4376</v>
      </c>
      <c r="G465" s="272">
        <f t="shared" si="54"/>
        <v>131280</v>
      </c>
    </row>
    <row r="466" spans="1:7" outlineLevel="1" x14ac:dyDescent="0.2">
      <c r="A466" s="13">
        <v>1.4</v>
      </c>
      <c r="B466" s="13">
        <v>18.899999999999999</v>
      </c>
      <c r="C466" s="15" t="s">
        <v>32</v>
      </c>
      <c r="D466" s="25" t="s">
        <v>13</v>
      </c>
      <c r="E466" s="43">
        <v>99.551113606341488</v>
      </c>
      <c r="F466" s="44">
        <v>22651</v>
      </c>
      <c r="G466" s="272">
        <f t="shared" si="54"/>
        <v>2254932.27</v>
      </c>
    </row>
    <row r="467" spans="1:7" outlineLevel="1" x14ac:dyDescent="0.2">
      <c r="A467" s="13">
        <v>1.5</v>
      </c>
      <c r="B467" s="13">
        <v>8.8000000000000007</v>
      </c>
      <c r="C467" s="15" t="s">
        <v>35</v>
      </c>
      <c r="D467" s="25" t="s">
        <v>11</v>
      </c>
      <c r="E467" s="43">
        <v>1.994869870164496</v>
      </c>
      <c r="F467" s="44">
        <v>522364</v>
      </c>
      <c r="G467" s="272">
        <f t="shared" si="54"/>
        <v>1042048.2</v>
      </c>
    </row>
    <row r="468" spans="1:7" ht="15.75" outlineLevel="1" x14ac:dyDescent="0.2">
      <c r="A468" s="32"/>
      <c r="B468" s="32"/>
      <c r="C468" s="32"/>
      <c r="D468" s="47"/>
      <c r="E468" s="48" t="s">
        <v>36</v>
      </c>
      <c r="F468" s="32"/>
      <c r="G468" s="49">
        <f>G462</f>
        <v>5443552.2700000005</v>
      </c>
    </row>
    <row r="469" spans="1:7" ht="15.75" outlineLevel="1" x14ac:dyDescent="0.2">
      <c r="A469" s="35"/>
      <c r="B469" s="35"/>
      <c r="C469" s="35"/>
      <c r="D469" s="50"/>
      <c r="E469" s="51" t="s">
        <v>21</v>
      </c>
      <c r="F469" s="52">
        <v>0.25</v>
      </c>
      <c r="G469" s="53">
        <f>ROUND($G$468*F469,2)</f>
        <v>1360888.07</v>
      </c>
    </row>
    <row r="470" spans="1:7" ht="15.75" outlineLevel="1" x14ac:dyDescent="0.2">
      <c r="A470" s="35"/>
      <c r="B470" s="35"/>
      <c r="C470" s="35"/>
      <c r="D470" s="50"/>
      <c r="E470" s="51" t="s">
        <v>22</v>
      </c>
      <c r="F470" s="52">
        <v>0.02</v>
      </c>
      <c r="G470" s="53">
        <f>ROUND($G$468*F470,2)</f>
        <v>108871.05</v>
      </c>
    </row>
    <row r="471" spans="1:7" ht="15.75" outlineLevel="1" x14ac:dyDescent="0.2">
      <c r="A471" s="35"/>
      <c r="B471" s="35"/>
      <c r="C471" s="35"/>
      <c r="D471" s="50"/>
      <c r="E471" s="51" t="s">
        <v>23</v>
      </c>
      <c r="F471" s="52">
        <v>0.05</v>
      </c>
      <c r="G471" s="53">
        <f>ROUND($G$468*F471,2)</f>
        <v>272177.61</v>
      </c>
    </row>
    <row r="472" spans="1:7" ht="15.75" outlineLevel="1" x14ac:dyDescent="0.2">
      <c r="A472" s="35"/>
      <c r="B472" s="35"/>
      <c r="C472" s="35"/>
      <c r="D472" s="52"/>
      <c r="E472" s="51" t="s">
        <v>24</v>
      </c>
      <c r="F472" s="37"/>
      <c r="G472" s="54"/>
    </row>
    <row r="473" spans="1:7" ht="15.75" x14ac:dyDescent="0.25">
      <c r="A473" s="35"/>
      <c r="B473" s="35"/>
      <c r="C473" s="35"/>
      <c r="D473" s="55"/>
      <c r="E473" s="51" t="s">
        <v>37</v>
      </c>
      <c r="F473" s="35"/>
      <c r="G473" s="56">
        <f>SUM(G468:G472)</f>
        <v>7185489.0000000009</v>
      </c>
    </row>
    <row r="474" spans="1:7" ht="15.75" x14ac:dyDescent="0.2">
      <c r="A474" s="40"/>
      <c r="B474" s="35"/>
      <c r="C474" s="35"/>
      <c r="D474" s="55" t="s">
        <v>236</v>
      </c>
      <c r="E474" s="55"/>
      <c r="F474" s="35"/>
      <c r="G474" s="35"/>
    </row>
    <row r="475" spans="1:7" ht="31.5" outlineLevel="1" x14ac:dyDescent="0.25">
      <c r="A475" s="4" t="s">
        <v>2</v>
      </c>
      <c r="B475" s="5" t="s">
        <v>3</v>
      </c>
      <c r="C475" s="7" t="s">
        <v>4</v>
      </c>
      <c r="D475" s="7" t="s">
        <v>5</v>
      </c>
      <c r="E475" s="8" t="s">
        <v>6</v>
      </c>
      <c r="F475" s="4" t="s">
        <v>7</v>
      </c>
      <c r="G475" s="7" t="s">
        <v>8</v>
      </c>
    </row>
    <row r="476" spans="1:7" ht="15.75" outlineLevel="1" x14ac:dyDescent="0.25">
      <c r="A476" s="9">
        <v>1</v>
      </c>
      <c r="B476" s="5"/>
      <c r="C476" s="42" t="s">
        <v>27</v>
      </c>
      <c r="D476" s="7"/>
      <c r="E476" s="8"/>
      <c r="F476" s="4"/>
      <c r="G476" s="12">
        <f>SUM(G477:G483)</f>
        <v>20034159.850000001</v>
      </c>
    </row>
    <row r="477" spans="1:7" outlineLevel="1" x14ac:dyDescent="0.2">
      <c r="A477" s="13">
        <v>1.1000000000000001</v>
      </c>
      <c r="B477" s="13">
        <v>18.2</v>
      </c>
      <c r="C477" s="15" t="s">
        <v>28</v>
      </c>
      <c r="D477" s="25" t="s">
        <v>29</v>
      </c>
      <c r="E477" s="43">
        <v>69.955309949049791</v>
      </c>
      <c r="F477" s="44">
        <v>4794</v>
      </c>
      <c r="G477" s="45">
        <f>ROUND(E477*F477,2)</f>
        <v>335365.76000000001</v>
      </c>
    </row>
    <row r="478" spans="1:7" outlineLevel="1" x14ac:dyDescent="0.2">
      <c r="A478" s="13">
        <v>1.2</v>
      </c>
      <c r="B478" s="13">
        <v>18.3</v>
      </c>
      <c r="C478" s="15" t="s">
        <v>30</v>
      </c>
      <c r="D478" s="25" t="s">
        <v>13</v>
      </c>
      <c r="E478" s="43">
        <v>218.44813559387447</v>
      </c>
      <c r="F478" s="44">
        <v>18787</v>
      </c>
      <c r="G478" s="45">
        <f t="shared" ref="G478:G483" si="55">ROUND(E478*F478,2)</f>
        <v>4103985.12</v>
      </c>
    </row>
    <row r="479" spans="1:7" outlineLevel="1" x14ac:dyDescent="0.2">
      <c r="A479" s="13">
        <v>1.3</v>
      </c>
      <c r="B479" s="13">
        <v>18.8</v>
      </c>
      <c r="C479" s="15" t="s">
        <v>31</v>
      </c>
      <c r="D479" s="25" t="s">
        <v>29</v>
      </c>
      <c r="E479" s="43">
        <v>69.955111363939338</v>
      </c>
      <c r="F479" s="44">
        <v>4376</v>
      </c>
      <c r="G479" s="45">
        <f t="shared" si="55"/>
        <v>306123.57</v>
      </c>
    </row>
    <row r="480" spans="1:7" outlineLevel="1" x14ac:dyDescent="0.2">
      <c r="A480" s="13">
        <v>1.4</v>
      </c>
      <c r="B480" s="13">
        <v>18.899999999999999</v>
      </c>
      <c r="C480" s="15" t="s">
        <v>32</v>
      </c>
      <c r="D480" s="25" t="s">
        <v>13</v>
      </c>
      <c r="E480" s="43">
        <v>218.16597848200743</v>
      </c>
      <c r="F480" s="44">
        <v>22651</v>
      </c>
      <c r="G480" s="45">
        <f t="shared" si="55"/>
        <v>4941677.58</v>
      </c>
    </row>
    <row r="481" spans="1:7" ht="45" outlineLevel="1" x14ac:dyDescent="0.2">
      <c r="A481" s="13">
        <v>1.5</v>
      </c>
      <c r="B481" s="13"/>
      <c r="C481" s="15" t="s">
        <v>33</v>
      </c>
      <c r="D481" s="25" t="s">
        <v>13</v>
      </c>
      <c r="E481" s="43">
        <v>50.934590844597324</v>
      </c>
      <c r="F481" s="44">
        <v>20398</v>
      </c>
      <c r="G481" s="45">
        <f t="shared" si="55"/>
        <v>1038963.78</v>
      </c>
    </row>
    <row r="482" spans="1:7" ht="45" outlineLevel="1" x14ac:dyDescent="0.2">
      <c r="A482" s="13">
        <v>1.6</v>
      </c>
      <c r="B482" s="22">
        <v>10.1</v>
      </c>
      <c r="C482" s="41" t="s">
        <v>34</v>
      </c>
      <c r="D482" s="25" t="s">
        <v>13</v>
      </c>
      <c r="E482" s="43">
        <v>50.280499229887248</v>
      </c>
      <c r="F482" s="44">
        <v>164371</v>
      </c>
      <c r="G482" s="45">
        <f t="shared" si="55"/>
        <v>8264655.9400000004</v>
      </c>
    </row>
    <row r="483" spans="1:7" outlineLevel="1" x14ac:dyDescent="0.2">
      <c r="A483" s="13">
        <v>1.7</v>
      </c>
      <c r="B483" s="13">
        <v>8.8000000000000007</v>
      </c>
      <c r="C483" s="41" t="s">
        <v>35</v>
      </c>
      <c r="D483" s="25" t="s">
        <v>11</v>
      </c>
      <c r="E483" s="43">
        <v>1.997434935082248</v>
      </c>
      <c r="F483" s="44">
        <v>522364</v>
      </c>
      <c r="G483" s="45">
        <f t="shared" si="55"/>
        <v>1043388.1</v>
      </c>
    </row>
    <row r="484" spans="1:7" ht="15.75" outlineLevel="1" x14ac:dyDescent="0.2">
      <c r="A484" s="32"/>
      <c r="B484" s="32"/>
      <c r="C484" s="32"/>
      <c r="D484" s="47"/>
      <c r="E484" s="48" t="s">
        <v>36</v>
      </c>
      <c r="F484" s="32"/>
      <c r="G484" s="49">
        <f>G476</f>
        <v>20034159.850000001</v>
      </c>
    </row>
    <row r="485" spans="1:7" ht="15.75" outlineLevel="1" x14ac:dyDescent="0.2">
      <c r="A485" s="35"/>
      <c r="B485" s="35"/>
      <c r="C485" s="35"/>
      <c r="D485" s="50"/>
      <c r="E485" s="51" t="s">
        <v>21</v>
      </c>
      <c r="F485" s="52">
        <v>0.25</v>
      </c>
      <c r="G485" s="53">
        <f>ROUND($G$484*F485,2)</f>
        <v>5008539.96</v>
      </c>
    </row>
    <row r="486" spans="1:7" ht="15.75" outlineLevel="1" x14ac:dyDescent="0.2">
      <c r="A486" s="35"/>
      <c r="B486" s="35"/>
      <c r="C486" s="35"/>
      <c r="D486" s="50"/>
      <c r="E486" s="51" t="s">
        <v>22</v>
      </c>
      <c r="F486" s="52">
        <v>0.02</v>
      </c>
      <c r="G486" s="53">
        <f>ROUND($G$484*F486,2)</f>
        <v>400683.2</v>
      </c>
    </row>
    <row r="487" spans="1:7" ht="15.75" outlineLevel="1" x14ac:dyDescent="0.2">
      <c r="A487" s="35"/>
      <c r="B487" s="35"/>
      <c r="C487" s="35"/>
      <c r="D487" s="50"/>
      <c r="E487" s="51" t="s">
        <v>23</v>
      </c>
      <c r="F487" s="52">
        <v>0.05</v>
      </c>
      <c r="G487" s="53">
        <f>ROUND($G$484*F487,2)</f>
        <v>1001707.99</v>
      </c>
    </row>
    <row r="488" spans="1:7" ht="15.75" outlineLevel="1" x14ac:dyDescent="0.2">
      <c r="A488" s="35"/>
      <c r="B488" s="35"/>
      <c r="C488" s="35"/>
      <c r="D488" s="52"/>
      <c r="E488" s="51" t="s">
        <v>24</v>
      </c>
      <c r="F488" s="37"/>
      <c r="G488" s="53"/>
    </row>
    <row r="489" spans="1:7" ht="15.75" x14ac:dyDescent="0.25">
      <c r="A489" s="35"/>
      <c r="B489" s="35"/>
      <c r="C489" s="35"/>
      <c r="D489" s="55"/>
      <c r="E489" s="51" t="s">
        <v>37</v>
      </c>
      <c r="F489" s="35"/>
      <c r="G489" s="56">
        <f>SUM(G484:G488)</f>
        <v>26445091</v>
      </c>
    </row>
    <row r="490" spans="1:7" x14ac:dyDescent="0.2">
      <c r="A490" s="50"/>
      <c r="B490" s="40"/>
      <c r="C490" s="40"/>
      <c r="D490" s="50"/>
      <c r="E490" s="50"/>
      <c r="F490" s="54"/>
      <c r="G490" s="86"/>
    </row>
    <row r="491" spans="1:7" ht="15.75" x14ac:dyDescent="0.2">
      <c r="A491" s="40"/>
      <c r="B491" s="35"/>
      <c r="C491" s="35"/>
      <c r="D491" s="55" t="s">
        <v>237</v>
      </c>
      <c r="E491" s="55"/>
      <c r="F491" s="35"/>
      <c r="G491" s="35"/>
    </row>
    <row r="492" spans="1:7" ht="31.5" outlineLevel="1" x14ac:dyDescent="0.25">
      <c r="A492" s="4" t="s">
        <v>2</v>
      </c>
      <c r="B492" s="5" t="s">
        <v>3</v>
      </c>
      <c r="C492" s="7" t="s">
        <v>4</v>
      </c>
      <c r="D492" s="7" t="s">
        <v>5</v>
      </c>
      <c r="E492" s="8" t="s">
        <v>6</v>
      </c>
      <c r="F492" s="4" t="s">
        <v>7</v>
      </c>
      <c r="G492" s="7" t="s">
        <v>8</v>
      </c>
    </row>
    <row r="493" spans="1:7" ht="15.75" outlineLevel="1" x14ac:dyDescent="0.25">
      <c r="A493" s="9">
        <v>1</v>
      </c>
      <c r="B493" s="5"/>
      <c r="C493" s="42" t="s">
        <v>27</v>
      </c>
      <c r="D493" s="7"/>
      <c r="E493" s="8"/>
      <c r="F493" s="4"/>
      <c r="G493" s="12">
        <f>SUM(G494:G500)</f>
        <v>77251902.270000011</v>
      </c>
    </row>
    <row r="494" spans="1:7" outlineLevel="1" x14ac:dyDescent="0.2">
      <c r="A494" s="13">
        <v>1.1000000000000001</v>
      </c>
      <c r="B494" s="13">
        <v>18.2</v>
      </c>
      <c r="C494" s="15" t="s">
        <v>28</v>
      </c>
      <c r="D494" s="25" t="s">
        <v>29</v>
      </c>
      <c r="E494" s="43">
        <v>199.61524024911643</v>
      </c>
      <c r="F494" s="44">
        <v>4794</v>
      </c>
      <c r="G494" s="45">
        <f t="shared" ref="G494:G500" si="56">ROUND(E494*F494,2)</f>
        <v>956955.46</v>
      </c>
    </row>
    <row r="495" spans="1:7" outlineLevel="1" x14ac:dyDescent="0.2">
      <c r="A495" s="13">
        <v>1.2</v>
      </c>
      <c r="B495" s="13">
        <v>18.3</v>
      </c>
      <c r="C495" s="15" t="s">
        <v>30</v>
      </c>
      <c r="D495" s="25" t="s">
        <v>13</v>
      </c>
      <c r="E495" s="43">
        <v>1518.9438856137701</v>
      </c>
      <c r="F495" s="44">
        <v>18787</v>
      </c>
      <c r="G495" s="45">
        <f t="shared" si="56"/>
        <v>28536398.780000001</v>
      </c>
    </row>
    <row r="496" spans="1:7" outlineLevel="1" x14ac:dyDescent="0.2">
      <c r="A496" s="13">
        <v>1.3</v>
      </c>
      <c r="B496" s="13">
        <v>18.8</v>
      </c>
      <c r="C496" s="15" t="s">
        <v>31</v>
      </c>
      <c r="D496" s="25" t="s">
        <v>29</v>
      </c>
      <c r="E496" s="43">
        <v>199.7679</v>
      </c>
      <c r="F496" s="44">
        <v>4376</v>
      </c>
      <c r="G496" s="45">
        <f t="shared" si="56"/>
        <v>874184.33</v>
      </c>
    </row>
    <row r="497" spans="1:7" outlineLevel="1" x14ac:dyDescent="0.2">
      <c r="A497" s="13">
        <v>1.4</v>
      </c>
      <c r="B497" s="13">
        <v>18.899999999999999</v>
      </c>
      <c r="C497" s="15" t="s">
        <v>32</v>
      </c>
      <c r="D497" s="25" t="s">
        <v>13</v>
      </c>
      <c r="E497" s="43">
        <v>1502.5275266736905</v>
      </c>
      <c r="F497" s="44">
        <v>22651</v>
      </c>
      <c r="G497" s="45">
        <f t="shared" si="56"/>
        <v>34033751.009999998</v>
      </c>
    </row>
    <row r="498" spans="1:7" ht="45" outlineLevel="1" x14ac:dyDescent="0.2">
      <c r="A498" s="13">
        <v>1.2</v>
      </c>
      <c r="B498" s="13"/>
      <c r="C498" s="15" t="s">
        <v>33</v>
      </c>
      <c r="D498" s="25" t="s">
        <v>13</v>
      </c>
      <c r="E498" s="43">
        <v>64.833270780346126</v>
      </c>
      <c r="F498" s="44">
        <v>20398</v>
      </c>
      <c r="G498" s="45">
        <f t="shared" si="56"/>
        <v>1322469.06</v>
      </c>
    </row>
    <row r="499" spans="1:7" ht="45" outlineLevel="1" x14ac:dyDescent="0.2">
      <c r="A499" s="13">
        <v>1.3</v>
      </c>
      <c r="B499" s="22">
        <v>10.1</v>
      </c>
      <c r="C499" s="41" t="s">
        <v>34</v>
      </c>
      <c r="D499" s="25" t="s">
        <v>13</v>
      </c>
      <c r="E499" s="43">
        <v>63.79121305868415</v>
      </c>
      <c r="F499" s="44">
        <v>164371</v>
      </c>
      <c r="G499" s="45">
        <f t="shared" si="56"/>
        <v>10485425.48</v>
      </c>
    </row>
    <row r="500" spans="1:7" outlineLevel="1" x14ac:dyDescent="0.2">
      <c r="A500" s="13">
        <v>1.4</v>
      </c>
      <c r="B500" s="46">
        <v>8.8000000000000007</v>
      </c>
      <c r="C500" s="15" t="s">
        <v>35</v>
      </c>
      <c r="D500" s="14" t="s">
        <v>11</v>
      </c>
      <c r="E500" s="43">
        <v>1.9961524024911643</v>
      </c>
      <c r="F500" s="44">
        <v>522364</v>
      </c>
      <c r="G500" s="45">
        <f t="shared" si="56"/>
        <v>1042718.15</v>
      </c>
    </row>
    <row r="501" spans="1:7" ht="15.75" outlineLevel="1" x14ac:dyDescent="0.2">
      <c r="A501" s="32"/>
      <c r="B501" s="32"/>
      <c r="C501" s="32"/>
      <c r="D501" s="47"/>
      <c r="E501" s="48" t="s">
        <v>36</v>
      </c>
      <c r="F501" s="32"/>
      <c r="G501" s="49">
        <f>G493</f>
        <v>77251902.270000011</v>
      </c>
    </row>
    <row r="502" spans="1:7" ht="15.75" outlineLevel="1" x14ac:dyDescent="0.2">
      <c r="A502" s="35"/>
      <c r="B502" s="35"/>
      <c r="C502" s="35"/>
      <c r="D502" s="50"/>
      <c r="E502" s="51" t="s">
        <v>21</v>
      </c>
      <c r="F502" s="52">
        <v>0.25</v>
      </c>
      <c r="G502" s="53">
        <f>ROUND($G$501*F502,2)</f>
        <v>19312975.57</v>
      </c>
    </row>
    <row r="503" spans="1:7" ht="15.75" outlineLevel="1" x14ac:dyDescent="0.2">
      <c r="A503" s="35"/>
      <c r="B503" s="35"/>
      <c r="C503" s="35"/>
      <c r="D503" s="50"/>
      <c r="E503" s="51" t="s">
        <v>22</v>
      </c>
      <c r="F503" s="52">
        <v>0.02</v>
      </c>
      <c r="G503" s="53">
        <f>ROUND($G$501*F503,2)</f>
        <v>1545038.05</v>
      </c>
    </row>
    <row r="504" spans="1:7" ht="15.75" outlineLevel="1" x14ac:dyDescent="0.2">
      <c r="A504" s="35"/>
      <c r="B504" s="35"/>
      <c r="C504" s="35"/>
      <c r="D504" s="50"/>
      <c r="E504" s="51" t="s">
        <v>23</v>
      </c>
      <c r="F504" s="52">
        <v>0.05</v>
      </c>
      <c r="G504" s="53">
        <f>ROUND($G$501*F504,2)</f>
        <v>3862595.11</v>
      </c>
    </row>
    <row r="505" spans="1:7" ht="15.75" outlineLevel="1" x14ac:dyDescent="0.2">
      <c r="A505" s="35"/>
      <c r="B505" s="35"/>
      <c r="C505" s="35"/>
      <c r="D505" s="52"/>
      <c r="E505" s="51" t="s">
        <v>24</v>
      </c>
      <c r="F505" s="37"/>
      <c r="G505" s="53"/>
    </row>
    <row r="506" spans="1:7" ht="15.75" x14ac:dyDescent="0.25">
      <c r="A506" s="35"/>
      <c r="B506" s="35"/>
      <c r="C506" s="35"/>
      <c r="D506" s="55"/>
      <c r="E506" s="51" t="s">
        <v>37</v>
      </c>
      <c r="F506" s="35"/>
      <c r="G506" s="56">
        <f>SUM(G501:G505)</f>
        <v>101972511</v>
      </c>
    </row>
    <row r="507" spans="1:7" x14ac:dyDescent="0.2">
      <c r="A507" s="50"/>
      <c r="B507" s="40"/>
      <c r="C507" s="40"/>
      <c r="D507" s="50"/>
      <c r="E507" s="50"/>
      <c r="F507" s="54"/>
      <c r="G507" s="86"/>
    </row>
    <row r="508" spans="1:7" ht="15.75" x14ac:dyDescent="0.25">
      <c r="A508" s="50"/>
      <c r="B508" s="40"/>
      <c r="C508" s="40"/>
      <c r="D508" s="50"/>
      <c r="E508" s="50"/>
      <c r="F508" s="115" t="s">
        <v>238</v>
      </c>
      <c r="G508" s="116">
        <f>G393+G411+G427+G442+G459+G473+G489+G506</f>
        <v>850295280.97000015</v>
      </c>
    </row>
    <row r="509" spans="1:7" x14ac:dyDescent="0.2">
      <c r="A509" s="40"/>
      <c r="B509" s="40"/>
      <c r="C509" s="41"/>
      <c r="D509" s="40"/>
      <c r="E509" s="40"/>
      <c r="F509" s="40"/>
      <c r="G509" s="40"/>
    </row>
    <row r="510" spans="1:7" ht="15.75" x14ac:dyDescent="0.2">
      <c r="A510" s="50"/>
      <c r="B510" s="79"/>
      <c r="C510" s="79"/>
      <c r="D510" s="80" t="s">
        <v>239</v>
      </c>
      <c r="E510" s="80"/>
      <c r="F510" s="35"/>
      <c r="G510" s="79"/>
    </row>
    <row r="511" spans="1:7" ht="31.5" outlineLevel="1" x14ac:dyDescent="0.25">
      <c r="A511" s="4" t="s">
        <v>2</v>
      </c>
      <c r="B511" s="5" t="s">
        <v>3</v>
      </c>
      <c r="C511" s="7" t="s">
        <v>4</v>
      </c>
      <c r="D511" s="7" t="s">
        <v>5</v>
      </c>
      <c r="E511" s="8" t="s">
        <v>6</v>
      </c>
      <c r="F511" s="4" t="s">
        <v>7</v>
      </c>
      <c r="G511" s="7" t="s">
        <v>8</v>
      </c>
    </row>
    <row r="512" spans="1:7" ht="15.75" outlineLevel="1" x14ac:dyDescent="0.25">
      <c r="A512" s="9">
        <v>1</v>
      </c>
      <c r="B512" s="5"/>
      <c r="C512" s="42" t="s">
        <v>9</v>
      </c>
      <c r="D512" s="7"/>
      <c r="E512" s="8"/>
      <c r="F512" s="4"/>
      <c r="G512" s="12">
        <f>SUM(G513:G515)</f>
        <v>331045</v>
      </c>
    </row>
    <row r="513" spans="1:7" outlineLevel="1" x14ac:dyDescent="0.2">
      <c r="A513" s="13">
        <v>1.1000000000000001</v>
      </c>
      <c r="B513" s="126">
        <v>1.1100000000000001</v>
      </c>
      <c r="C513" s="120" t="s">
        <v>240</v>
      </c>
      <c r="D513" s="14" t="s">
        <v>241</v>
      </c>
      <c r="E513" s="43">
        <v>5</v>
      </c>
      <c r="F513" s="44">
        <v>15877</v>
      </c>
      <c r="G513" s="45">
        <f t="shared" ref="G513:G515" si="57">ROUND(E513*F513,2)</f>
        <v>79385</v>
      </c>
    </row>
    <row r="514" spans="1:7" outlineLevel="1" x14ac:dyDescent="0.2">
      <c r="A514" s="13" t="s">
        <v>242</v>
      </c>
      <c r="B514" s="127">
        <v>1.1399999999999999</v>
      </c>
      <c r="C514" s="128" t="s">
        <v>243</v>
      </c>
      <c r="D514" s="14" t="s">
        <v>13</v>
      </c>
      <c r="E514" s="43">
        <v>10</v>
      </c>
      <c r="F514" s="44">
        <v>15566</v>
      </c>
      <c r="G514" s="45">
        <f t="shared" si="57"/>
        <v>155660</v>
      </c>
    </row>
    <row r="515" spans="1:7" outlineLevel="1" x14ac:dyDescent="0.2">
      <c r="A515" s="13" t="s">
        <v>244</v>
      </c>
      <c r="B515" s="127" t="s">
        <v>245</v>
      </c>
      <c r="C515" s="128" t="s">
        <v>246</v>
      </c>
      <c r="D515" s="14" t="s">
        <v>13</v>
      </c>
      <c r="E515" s="43">
        <v>10</v>
      </c>
      <c r="F515" s="44">
        <v>9600</v>
      </c>
      <c r="G515" s="45">
        <f t="shared" si="57"/>
        <v>96000</v>
      </c>
    </row>
    <row r="516" spans="1:7" ht="15.75" outlineLevel="1" x14ac:dyDescent="0.2">
      <c r="A516" s="9">
        <v>2</v>
      </c>
      <c r="B516" s="129"/>
      <c r="C516" s="130" t="s">
        <v>247</v>
      </c>
      <c r="D516" s="131"/>
      <c r="E516" s="132"/>
      <c r="F516" s="133"/>
      <c r="G516" s="134">
        <f>SUM(G517:G521)</f>
        <v>5506536.9799999995</v>
      </c>
    </row>
    <row r="517" spans="1:7" outlineLevel="1" x14ac:dyDescent="0.2">
      <c r="A517" s="13">
        <v>2.1</v>
      </c>
      <c r="B517" s="13">
        <v>13.9</v>
      </c>
      <c r="C517" s="15" t="s">
        <v>73</v>
      </c>
      <c r="D517" s="14" t="s">
        <v>13</v>
      </c>
      <c r="E517" s="43">
        <v>64.794822045095756</v>
      </c>
      <c r="F517" s="44">
        <v>44417</v>
      </c>
      <c r="G517" s="45">
        <f t="shared" ref="G517:G521" si="58">ROUND(E517*F517,2)</f>
        <v>2877991.61</v>
      </c>
    </row>
    <row r="518" spans="1:7" ht="30" outlineLevel="1" x14ac:dyDescent="0.2">
      <c r="A518" s="13" t="s">
        <v>248</v>
      </c>
      <c r="B518" s="13">
        <v>6.5</v>
      </c>
      <c r="C518" s="90" t="s">
        <v>249</v>
      </c>
      <c r="D518" s="14" t="s">
        <v>13</v>
      </c>
      <c r="E518" s="43">
        <v>149.76637452973389</v>
      </c>
      <c r="F518" s="44">
        <v>10180</v>
      </c>
      <c r="G518" s="45">
        <f t="shared" si="58"/>
        <v>1524621.69</v>
      </c>
    </row>
    <row r="519" spans="1:7" outlineLevel="1" x14ac:dyDescent="0.2">
      <c r="A519" s="13" t="s">
        <v>250</v>
      </c>
      <c r="B519" s="14" t="s">
        <v>251</v>
      </c>
      <c r="C519" s="15" t="s">
        <v>252</v>
      </c>
      <c r="D519" s="14" t="s">
        <v>29</v>
      </c>
      <c r="E519" s="43">
        <v>20</v>
      </c>
      <c r="F519" s="44">
        <v>9031</v>
      </c>
      <c r="G519" s="45">
        <f t="shared" si="58"/>
        <v>180620</v>
      </c>
    </row>
    <row r="520" spans="1:7" outlineLevel="1" x14ac:dyDescent="0.2">
      <c r="A520" s="13" t="s">
        <v>253</v>
      </c>
      <c r="B520" s="14">
        <v>14.35</v>
      </c>
      <c r="C520" s="15" t="s">
        <v>254</v>
      </c>
      <c r="D520" s="14" t="s">
        <v>29</v>
      </c>
      <c r="E520" s="43">
        <v>26.977317122407971</v>
      </c>
      <c r="F520" s="44">
        <v>14776</v>
      </c>
      <c r="G520" s="45">
        <f t="shared" si="58"/>
        <v>398616.84</v>
      </c>
    </row>
    <row r="521" spans="1:7" outlineLevel="1" x14ac:dyDescent="0.2">
      <c r="A521" s="13" t="s">
        <v>255</v>
      </c>
      <c r="B521" s="14">
        <v>4.1399999999999997</v>
      </c>
      <c r="C521" s="15" t="s">
        <v>256</v>
      </c>
      <c r="D521" s="14" t="s">
        <v>13</v>
      </c>
      <c r="E521" s="43">
        <v>3.9966395736900697</v>
      </c>
      <c r="F521" s="44">
        <v>131282</v>
      </c>
      <c r="G521" s="45">
        <f t="shared" si="58"/>
        <v>524686.84</v>
      </c>
    </row>
    <row r="522" spans="1:7" ht="15.75" outlineLevel="1" x14ac:dyDescent="0.2">
      <c r="A522" s="9">
        <v>3</v>
      </c>
      <c r="B522" s="129"/>
      <c r="C522" s="130" t="s">
        <v>53</v>
      </c>
      <c r="D522" s="131"/>
      <c r="E522" s="132"/>
      <c r="F522" s="133"/>
      <c r="G522" s="134">
        <f>SUM(G523:G528)</f>
        <v>22320695.27</v>
      </c>
    </row>
    <row r="523" spans="1:7" ht="30" outlineLevel="1" x14ac:dyDescent="0.2">
      <c r="A523" s="13">
        <v>3.1</v>
      </c>
      <c r="B523" s="14"/>
      <c r="C523" s="15" t="s">
        <v>56</v>
      </c>
      <c r="D523" s="14" t="s">
        <v>13</v>
      </c>
      <c r="E523" s="16">
        <v>200.79924974830249</v>
      </c>
      <c r="F523" s="17">
        <v>49280</v>
      </c>
      <c r="G523" s="45">
        <f t="shared" ref="G523:G528" si="59">ROUND(E523*F523,2)</f>
        <v>9895387.0299999993</v>
      </c>
    </row>
    <row r="524" spans="1:7" ht="30" outlineLevel="1" x14ac:dyDescent="0.2">
      <c r="A524" s="13">
        <v>3.2</v>
      </c>
      <c r="B524" s="14">
        <v>7.34</v>
      </c>
      <c r="C524" s="15" t="s">
        <v>61</v>
      </c>
      <c r="D524" s="14" t="s">
        <v>29</v>
      </c>
      <c r="E524" s="43">
        <v>109.51632175357651</v>
      </c>
      <c r="F524" s="44">
        <v>37713</v>
      </c>
      <c r="G524" s="45">
        <f t="shared" si="59"/>
        <v>4130189.04</v>
      </c>
    </row>
    <row r="525" spans="1:7" ht="30" outlineLevel="1" x14ac:dyDescent="0.2">
      <c r="A525" s="13" t="s">
        <v>257</v>
      </c>
      <c r="B525" s="13">
        <v>15.5</v>
      </c>
      <c r="C525" s="90" t="s">
        <v>258</v>
      </c>
      <c r="D525" s="14" t="s">
        <v>13</v>
      </c>
      <c r="E525" s="43">
        <v>44.839960002744974</v>
      </c>
      <c r="F525" s="44">
        <v>76823</v>
      </c>
      <c r="G525" s="45">
        <f t="shared" si="59"/>
        <v>3444740.25</v>
      </c>
    </row>
    <row r="526" spans="1:7" outlineLevel="1" x14ac:dyDescent="0.2">
      <c r="A526" s="13" t="s">
        <v>259</v>
      </c>
      <c r="B526" s="22">
        <v>5.13</v>
      </c>
      <c r="C526" s="90" t="s">
        <v>260</v>
      </c>
      <c r="D526" s="14" t="s">
        <v>13</v>
      </c>
      <c r="E526" s="43">
        <v>7.9907374136705318</v>
      </c>
      <c r="F526" s="44">
        <v>155497</v>
      </c>
      <c r="G526" s="45">
        <f t="shared" si="59"/>
        <v>1242535.7</v>
      </c>
    </row>
    <row r="527" spans="1:7" outlineLevel="1" x14ac:dyDescent="0.2">
      <c r="A527" s="50" t="s">
        <v>261</v>
      </c>
      <c r="B527" s="22"/>
      <c r="C527" s="90" t="s">
        <v>262</v>
      </c>
      <c r="D527" s="14" t="s">
        <v>29</v>
      </c>
      <c r="E527" s="43">
        <v>59.882566853843052</v>
      </c>
      <c r="F527" s="44">
        <v>30850</v>
      </c>
      <c r="G527" s="45">
        <f t="shared" si="59"/>
        <v>1847377.19</v>
      </c>
    </row>
    <row r="528" spans="1:7" outlineLevel="1" x14ac:dyDescent="0.2">
      <c r="A528" s="13" t="s">
        <v>263</v>
      </c>
      <c r="B528" s="22">
        <v>7.19</v>
      </c>
      <c r="C528" s="90" t="s">
        <v>264</v>
      </c>
      <c r="D528" s="14" t="s">
        <v>13</v>
      </c>
      <c r="E528" s="16">
        <v>19.969668485835957</v>
      </c>
      <c r="F528" s="44">
        <v>88157</v>
      </c>
      <c r="G528" s="45">
        <f t="shared" si="59"/>
        <v>1760466.06</v>
      </c>
    </row>
    <row r="529" spans="1:7" ht="15.75" outlineLevel="1" x14ac:dyDescent="0.25">
      <c r="A529" s="9">
        <v>4</v>
      </c>
      <c r="B529" s="129"/>
      <c r="C529" s="135" t="s">
        <v>167</v>
      </c>
      <c r="D529" s="136"/>
      <c r="E529" s="136"/>
      <c r="F529" s="137"/>
      <c r="G529" s="89">
        <f>SUM(G530:G534)</f>
        <v>28429783.969999999</v>
      </c>
    </row>
    <row r="530" spans="1:7" ht="30" outlineLevel="1" x14ac:dyDescent="0.2">
      <c r="A530" s="13" t="s">
        <v>265</v>
      </c>
      <c r="B530" s="22"/>
      <c r="C530" s="90" t="s">
        <v>169</v>
      </c>
      <c r="D530" s="14" t="s">
        <v>13</v>
      </c>
      <c r="E530" s="43">
        <v>1855.9316667853964</v>
      </c>
      <c r="F530" s="44">
        <v>11561</v>
      </c>
      <c r="G530" s="45">
        <f t="shared" ref="G530:G534" si="60">ROUND(E530*F530,2)</f>
        <v>21456426</v>
      </c>
    </row>
    <row r="531" spans="1:7" ht="30" outlineLevel="1" x14ac:dyDescent="0.2">
      <c r="A531" s="13" t="s">
        <v>266</v>
      </c>
      <c r="B531" s="22"/>
      <c r="C531" s="90" t="s">
        <v>267</v>
      </c>
      <c r="D531" s="14" t="s">
        <v>29</v>
      </c>
      <c r="E531" s="43">
        <v>194.06613177519139</v>
      </c>
      <c r="F531" s="44">
        <v>7458</v>
      </c>
      <c r="G531" s="45">
        <f t="shared" si="60"/>
        <v>1447345.21</v>
      </c>
    </row>
    <row r="532" spans="1:7" outlineLevel="1" x14ac:dyDescent="0.2">
      <c r="A532" s="13" t="s">
        <v>268</v>
      </c>
      <c r="B532" s="22">
        <v>18.16</v>
      </c>
      <c r="C532" s="90" t="s">
        <v>168</v>
      </c>
      <c r="D532" s="14" t="s">
        <v>13</v>
      </c>
      <c r="E532" s="16">
        <v>149.47265891017381</v>
      </c>
      <c r="F532" s="44">
        <v>25421</v>
      </c>
      <c r="G532" s="45">
        <f t="shared" si="60"/>
        <v>3799744.46</v>
      </c>
    </row>
    <row r="533" spans="1:7" ht="45" outlineLevel="1" x14ac:dyDescent="0.2">
      <c r="A533" s="13" t="s">
        <v>269</v>
      </c>
      <c r="B533" s="22">
        <v>18.260000000000002</v>
      </c>
      <c r="C533" s="138" t="s">
        <v>270</v>
      </c>
      <c r="D533" s="25" t="s">
        <v>13</v>
      </c>
      <c r="E533" s="43">
        <v>24.978997335562934</v>
      </c>
      <c r="F533" s="44">
        <v>21160</v>
      </c>
      <c r="G533" s="45">
        <f t="shared" si="60"/>
        <v>528555.57999999996</v>
      </c>
    </row>
    <row r="534" spans="1:7" outlineLevel="1" x14ac:dyDescent="0.2">
      <c r="A534" s="13" t="s">
        <v>271</v>
      </c>
      <c r="B534" s="22">
        <v>18.14</v>
      </c>
      <c r="C534" s="68" t="s">
        <v>272</v>
      </c>
      <c r="D534" s="25" t="s">
        <v>13</v>
      </c>
      <c r="E534" s="43">
        <v>99.884306752810218</v>
      </c>
      <c r="F534" s="44">
        <v>11991</v>
      </c>
      <c r="G534" s="45">
        <f t="shared" si="60"/>
        <v>1197712.72</v>
      </c>
    </row>
    <row r="535" spans="1:7" ht="15.75" outlineLevel="1" x14ac:dyDescent="0.2">
      <c r="A535" s="9">
        <v>5</v>
      </c>
      <c r="B535" s="129"/>
      <c r="C535" s="11" t="s">
        <v>273</v>
      </c>
      <c r="D535" s="131"/>
      <c r="E535" s="132"/>
      <c r="F535" s="133"/>
      <c r="G535" s="19">
        <f>SUM(G536:G540)</f>
        <v>5736492</v>
      </c>
    </row>
    <row r="536" spans="1:7" ht="30" outlineLevel="1" x14ac:dyDescent="0.2">
      <c r="A536" s="13" t="s">
        <v>274</v>
      </c>
      <c r="B536" s="14"/>
      <c r="C536" s="72" t="s">
        <v>275</v>
      </c>
      <c r="D536" s="14" t="s">
        <v>64</v>
      </c>
      <c r="E536" s="43">
        <v>15</v>
      </c>
      <c r="F536" s="44">
        <v>115838</v>
      </c>
      <c r="G536" s="45">
        <f t="shared" ref="G536:G540" si="61">ROUND(E536*F536,2)</f>
        <v>1737570</v>
      </c>
    </row>
    <row r="537" spans="1:7" ht="30" outlineLevel="1" x14ac:dyDescent="0.2">
      <c r="A537" s="13" t="s">
        <v>276</v>
      </c>
      <c r="B537" s="22"/>
      <c r="C537" s="72" t="s">
        <v>77</v>
      </c>
      <c r="D537" s="14" t="s">
        <v>64</v>
      </c>
      <c r="E537" s="43">
        <v>15</v>
      </c>
      <c r="F537" s="44">
        <v>65567</v>
      </c>
      <c r="G537" s="45">
        <f t="shared" si="61"/>
        <v>983505</v>
      </c>
    </row>
    <row r="538" spans="1:7" ht="45" outlineLevel="1" x14ac:dyDescent="0.2">
      <c r="A538" s="13" t="s">
        <v>277</v>
      </c>
      <c r="B538" s="22"/>
      <c r="C538" s="90" t="s">
        <v>81</v>
      </c>
      <c r="D538" s="14" t="s">
        <v>29</v>
      </c>
      <c r="E538" s="43">
        <v>90</v>
      </c>
      <c r="F538" s="44">
        <v>14982</v>
      </c>
      <c r="G538" s="45">
        <f t="shared" si="61"/>
        <v>1348380</v>
      </c>
    </row>
    <row r="539" spans="1:7" outlineLevel="1" x14ac:dyDescent="0.2">
      <c r="A539" s="13" t="s">
        <v>278</v>
      </c>
      <c r="B539" s="22"/>
      <c r="C539" s="90" t="s">
        <v>279</v>
      </c>
      <c r="D539" s="14" t="s">
        <v>64</v>
      </c>
      <c r="E539" s="43">
        <v>5</v>
      </c>
      <c r="F539" s="44">
        <v>73537</v>
      </c>
      <c r="G539" s="45">
        <f t="shared" si="61"/>
        <v>367685</v>
      </c>
    </row>
    <row r="540" spans="1:7" ht="30" outlineLevel="1" x14ac:dyDescent="0.2">
      <c r="A540" s="14" t="s">
        <v>280</v>
      </c>
      <c r="B540" s="71"/>
      <c r="C540" s="139" t="s">
        <v>281</v>
      </c>
      <c r="D540" s="14" t="s">
        <v>64</v>
      </c>
      <c r="E540" s="26">
        <v>4</v>
      </c>
      <c r="F540" s="44">
        <v>324838</v>
      </c>
      <c r="G540" s="45">
        <f t="shared" si="61"/>
        <v>1299352</v>
      </c>
    </row>
    <row r="541" spans="1:7" ht="15.75" outlineLevel="1" x14ac:dyDescent="0.25">
      <c r="A541" s="9">
        <v>6</v>
      </c>
      <c r="B541" s="4"/>
      <c r="C541" s="140" t="s">
        <v>282</v>
      </c>
      <c r="D541" s="7"/>
      <c r="E541" s="8"/>
      <c r="F541" s="141"/>
      <c r="G541" s="141">
        <f>SUM(G542:G543)</f>
        <v>828529.66999999993</v>
      </c>
    </row>
    <row r="542" spans="1:7" outlineLevel="1" x14ac:dyDescent="0.2">
      <c r="A542" s="13" t="s">
        <v>283</v>
      </c>
      <c r="B542" s="13">
        <v>18.3</v>
      </c>
      <c r="C542" s="72" t="s">
        <v>284</v>
      </c>
      <c r="D542" s="14" t="s">
        <v>13</v>
      </c>
      <c r="E542" s="43">
        <v>19.986751612982513</v>
      </c>
      <c r="F542" s="44">
        <v>18787</v>
      </c>
      <c r="G542" s="45">
        <f t="shared" ref="G542:G543" si="62">ROUND(E542*F542,2)</f>
        <v>375491.1</v>
      </c>
    </row>
    <row r="543" spans="1:7" outlineLevel="1" x14ac:dyDescent="0.2">
      <c r="A543" s="13" t="s">
        <v>251</v>
      </c>
      <c r="B543" s="13">
        <v>18.899999999999999</v>
      </c>
      <c r="C543" s="72" t="s">
        <v>220</v>
      </c>
      <c r="D543" s="14" t="s">
        <v>13</v>
      </c>
      <c r="E543" s="43">
        <v>20.000819993344436</v>
      </c>
      <c r="F543" s="44">
        <v>22651</v>
      </c>
      <c r="G543" s="45">
        <f t="shared" si="62"/>
        <v>453038.57</v>
      </c>
    </row>
    <row r="544" spans="1:7" ht="15.75" outlineLevel="1" x14ac:dyDescent="0.2">
      <c r="A544" s="142">
        <v>7</v>
      </c>
      <c r="B544" s="142"/>
      <c r="C544" s="130" t="s">
        <v>87</v>
      </c>
      <c r="D544" s="142"/>
      <c r="E544" s="142"/>
      <c r="F544" s="130"/>
      <c r="G544" s="143">
        <f>SUM(G545:G545)</f>
        <v>3965570</v>
      </c>
    </row>
    <row r="545" spans="1:7" ht="30" outlineLevel="1" x14ac:dyDescent="0.2">
      <c r="A545" s="13" t="s">
        <v>285</v>
      </c>
      <c r="B545" s="22"/>
      <c r="C545" s="72" t="s">
        <v>286</v>
      </c>
      <c r="D545" s="14" t="s">
        <v>64</v>
      </c>
      <c r="E545" s="43">
        <v>35</v>
      </c>
      <c r="F545" s="44">
        <v>113302</v>
      </c>
      <c r="G545" s="45">
        <f t="shared" ref="G545" si="63">ROUND(E545*F545,2)</f>
        <v>3965570</v>
      </c>
    </row>
    <row r="546" spans="1:7" ht="15.75" outlineLevel="1" x14ac:dyDescent="0.2">
      <c r="A546" s="144">
        <v>8</v>
      </c>
      <c r="B546" s="144"/>
      <c r="C546" s="145" t="s">
        <v>287</v>
      </c>
      <c r="D546" s="142"/>
      <c r="E546" s="142"/>
      <c r="F546" s="130"/>
      <c r="G546" s="143">
        <f>SUM(G547:G547)</f>
        <v>240088.04</v>
      </c>
    </row>
    <row r="547" spans="1:7" outlineLevel="1" x14ac:dyDescent="0.2">
      <c r="A547" s="146" t="s">
        <v>288</v>
      </c>
      <c r="B547" s="147" t="s">
        <v>289</v>
      </c>
      <c r="C547" s="148" t="s">
        <v>290</v>
      </c>
      <c r="D547" s="149" t="s">
        <v>29</v>
      </c>
      <c r="E547" s="43">
        <v>14.990512187283493</v>
      </c>
      <c r="F547" s="44">
        <v>16016</v>
      </c>
      <c r="G547" s="45">
        <f t="shared" ref="G547" si="64">ROUND(E547*F547,2)</f>
        <v>240088.04</v>
      </c>
    </row>
    <row r="548" spans="1:7" ht="15.75" outlineLevel="1" x14ac:dyDescent="0.25">
      <c r="A548" s="22"/>
      <c r="B548" s="35"/>
      <c r="C548" s="150"/>
      <c r="D548" s="151"/>
      <c r="E548" s="51" t="s">
        <v>36</v>
      </c>
      <c r="F548" s="152"/>
      <c r="G548" s="275">
        <f>G512+G516+G522+G529+G535+G541+G544+G546</f>
        <v>67358740.930000007</v>
      </c>
    </row>
    <row r="549" spans="1:7" ht="15.75" outlineLevel="1" x14ac:dyDescent="0.2">
      <c r="A549" s="35"/>
      <c r="B549" s="35"/>
      <c r="C549" s="35"/>
      <c r="D549" s="50"/>
      <c r="E549" s="51" t="s">
        <v>21</v>
      </c>
      <c r="F549" s="52">
        <v>0.25</v>
      </c>
      <c r="G549" s="53">
        <f>ROUND($G$548*F549,2)</f>
        <v>16839685.23</v>
      </c>
    </row>
    <row r="550" spans="1:7" ht="15.75" outlineLevel="1" x14ac:dyDescent="0.2">
      <c r="A550" s="35"/>
      <c r="B550" s="35"/>
      <c r="C550" s="35"/>
      <c r="D550" s="50"/>
      <c r="E550" s="51" t="s">
        <v>22</v>
      </c>
      <c r="F550" s="52">
        <v>0.02</v>
      </c>
      <c r="G550" s="53">
        <f>ROUND($G$548*F550,2)</f>
        <v>1347174.82</v>
      </c>
    </row>
    <row r="551" spans="1:7" ht="15.75" outlineLevel="1" x14ac:dyDescent="0.2">
      <c r="A551" s="35"/>
      <c r="B551" s="35"/>
      <c r="C551" s="35"/>
      <c r="D551" s="50"/>
      <c r="E551" s="51" t="s">
        <v>105</v>
      </c>
      <c r="F551" s="52">
        <v>0.05</v>
      </c>
      <c r="G551" s="53">
        <f>ROUND($G$548*F551,2)</f>
        <v>3367937.05</v>
      </c>
    </row>
    <row r="552" spans="1:7" ht="15.75" outlineLevel="1" x14ac:dyDescent="0.2">
      <c r="A552" s="35"/>
      <c r="B552" s="35"/>
      <c r="C552" s="35"/>
      <c r="D552" s="52"/>
      <c r="E552" s="51" t="s">
        <v>291</v>
      </c>
      <c r="F552" s="37"/>
      <c r="G552" s="276"/>
    </row>
    <row r="553" spans="1:7" ht="15.75" outlineLevel="1" x14ac:dyDescent="0.25">
      <c r="A553" s="35"/>
      <c r="B553" s="35"/>
      <c r="C553" s="35"/>
      <c r="D553" s="52"/>
      <c r="E553" s="51" t="s">
        <v>37</v>
      </c>
      <c r="F553" s="35"/>
      <c r="G553" s="56">
        <f>SUM(G548:G552)</f>
        <v>88913538.030000001</v>
      </c>
    </row>
    <row r="554" spans="1:7" ht="15.75" x14ac:dyDescent="0.25">
      <c r="A554" s="154"/>
      <c r="B554" s="154"/>
      <c r="C554" s="154"/>
      <c r="D554" s="155"/>
      <c r="E554" s="156" t="s">
        <v>292</v>
      </c>
      <c r="F554" s="154"/>
      <c r="G554" s="63">
        <f>G553</f>
        <v>88913538.030000001</v>
      </c>
    </row>
    <row r="555" spans="1:7" x14ac:dyDescent="0.2">
      <c r="A555" s="40"/>
      <c r="B555" s="40"/>
      <c r="C555" s="41"/>
      <c r="D555" s="40"/>
      <c r="E555" s="40"/>
      <c r="F555" s="40"/>
      <c r="G555" s="40"/>
    </row>
    <row r="556" spans="1:7" ht="15.75" x14ac:dyDescent="0.2">
      <c r="A556" s="35"/>
      <c r="B556" s="55"/>
      <c r="C556" s="35"/>
      <c r="D556" s="55" t="s">
        <v>293</v>
      </c>
      <c r="E556" s="55"/>
      <c r="F556" s="35"/>
      <c r="G556" s="35"/>
    </row>
    <row r="557" spans="1:7" ht="15.75" outlineLevel="1" x14ac:dyDescent="0.2">
      <c r="A557" s="6" t="s">
        <v>294</v>
      </c>
      <c r="B557" s="6" t="s">
        <v>295</v>
      </c>
      <c r="C557" s="7" t="s">
        <v>4</v>
      </c>
      <c r="D557" s="7" t="s">
        <v>5</v>
      </c>
      <c r="E557" s="7" t="s">
        <v>6</v>
      </c>
      <c r="F557" s="64" t="s">
        <v>51</v>
      </c>
      <c r="G557" s="12" t="s">
        <v>8</v>
      </c>
    </row>
    <row r="558" spans="1:7" ht="15.75" outlineLevel="1" x14ac:dyDescent="0.2">
      <c r="A558" s="7">
        <v>1</v>
      </c>
      <c r="B558" s="65"/>
      <c r="C558" s="65" t="s">
        <v>9</v>
      </c>
      <c r="D558" s="7"/>
      <c r="E558" s="7"/>
      <c r="F558" s="65"/>
      <c r="G558" s="66">
        <f>SUM(G559:G571)</f>
        <v>4791486</v>
      </c>
    </row>
    <row r="559" spans="1:7" outlineLevel="1" x14ac:dyDescent="0.2">
      <c r="A559" s="25">
        <f t="shared" ref="A559:A567" si="65">+A558+0.1</f>
        <v>1.1000000000000001</v>
      </c>
      <c r="B559" s="157">
        <v>1.1000000000000001</v>
      </c>
      <c r="C559" s="24" t="s">
        <v>116</v>
      </c>
      <c r="D559" s="158" t="s">
        <v>13</v>
      </c>
      <c r="E559" s="158">
        <v>14.8</v>
      </c>
      <c r="F559" s="44">
        <v>11256</v>
      </c>
      <c r="G559" s="45">
        <f t="shared" ref="G559:G571" si="66">ROUND(E559*F559,2)</f>
        <v>166588.79999999999</v>
      </c>
    </row>
    <row r="560" spans="1:7" outlineLevel="1" x14ac:dyDescent="0.2">
      <c r="A560" s="25">
        <f t="shared" si="65"/>
        <v>1.2000000000000002</v>
      </c>
      <c r="B560" s="157">
        <v>1.1100000000000001</v>
      </c>
      <c r="C560" s="24" t="s">
        <v>296</v>
      </c>
      <c r="D560" s="158" t="s">
        <v>13</v>
      </c>
      <c r="E560" s="158">
        <v>9.6</v>
      </c>
      <c r="F560" s="44">
        <v>15877</v>
      </c>
      <c r="G560" s="45">
        <f t="shared" si="66"/>
        <v>152419.20000000001</v>
      </c>
    </row>
    <row r="561" spans="1:7" outlineLevel="1" x14ac:dyDescent="0.2">
      <c r="A561" s="25">
        <f t="shared" si="65"/>
        <v>1.3000000000000003</v>
      </c>
      <c r="B561" s="159">
        <v>1.1200000000000001</v>
      </c>
      <c r="C561" s="120" t="s">
        <v>117</v>
      </c>
      <c r="D561" s="158" t="s">
        <v>13</v>
      </c>
      <c r="E561" s="158">
        <v>38.9</v>
      </c>
      <c r="F561" s="44">
        <v>12107</v>
      </c>
      <c r="G561" s="45">
        <f t="shared" si="66"/>
        <v>470962.3</v>
      </c>
    </row>
    <row r="562" spans="1:7" outlineLevel="1" x14ac:dyDescent="0.2">
      <c r="A562" s="25">
        <f t="shared" si="65"/>
        <v>1.4000000000000004</v>
      </c>
      <c r="B562" s="158">
        <v>1.1299999999999999</v>
      </c>
      <c r="C562" s="24" t="s">
        <v>297</v>
      </c>
      <c r="D562" s="158" t="s">
        <v>13</v>
      </c>
      <c r="E562" s="158">
        <v>11.7</v>
      </c>
      <c r="F562" s="44">
        <v>12905</v>
      </c>
      <c r="G562" s="45">
        <f t="shared" si="66"/>
        <v>150988.5</v>
      </c>
    </row>
    <row r="563" spans="1:7" outlineLevel="1" x14ac:dyDescent="0.2">
      <c r="A563" s="25">
        <f t="shared" si="65"/>
        <v>1.5000000000000004</v>
      </c>
      <c r="B563" s="158">
        <v>1.1399999999999999</v>
      </c>
      <c r="C563" s="24" t="s">
        <v>243</v>
      </c>
      <c r="D563" s="158" t="s">
        <v>13</v>
      </c>
      <c r="E563" s="158">
        <v>13.9</v>
      </c>
      <c r="F563" s="44">
        <v>15566</v>
      </c>
      <c r="G563" s="45">
        <f t="shared" si="66"/>
        <v>216367.4</v>
      </c>
    </row>
    <row r="564" spans="1:7" ht="30" outlineLevel="1" x14ac:dyDescent="0.2">
      <c r="A564" s="25">
        <f t="shared" si="65"/>
        <v>1.6000000000000005</v>
      </c>
      <c r="B564" s="158">
        <v>1.1599999999999999</v>
      </c>
      <c r="C564" s="24" t="s">
        <v>298</v>
      </c>
      <c r="D564" s="158" t="s">
        <v>13</v>
      </c>
      <c r="E564" s="158">
        <v>4.2</v>
      </c>
      <c r="F564" s="44">
        <v>22788</v>
      </c>
      <c r="G564" s="45">
        <f t="shared" si="66"/>
        <v>95709.6</v>
      </c>
    </row>
    <row r="565" spans="1:7" outlineLevel="1" x14ac:dyDescent="0.2">
      <c r="A565" s="25">
        <f t="shared" si="65"/>
        <v>1.7000000000000006</v>
      </c>
      <c r="B565" s="158">
        <v>1.26</v>
      </c>
      <c r="C565" s="24" t="s">
        <v>299</v>
      </c>
      <c r="D565" s="158" t="s">
        <v>13</v>
      </c>
      <c r="E565" s="159">
        <v>21</v>
      </c>
      <c r="F565" s="44">
        <v>25572</v>
      </c>
      <c r="G565" s="45">
        <f t="shared" si="66"/>
        <v>537012</v>
      </c>
    </row>
    <row r="566" spans="1:7" ht="30" outlineLevel="1" x14ac:dyDescent="0.2">
      <c r="A566" s="25">
        <f t="shared" si="65"/>
        <v>1.8000000000000007</v>
      </c>
      <c r="B566" s="158">
        <v>1.31</v>
      </c>
      <c r="C566" s="24" t="s">
        <v>300</v>
      </c>
      <c r="D566" s="158" t="s">
        <v>13</v>
      </c>
      <c r="E566" s="159">
        <v>69</v>
      </c>
      <c r="F566" s="44">
        <v>10198</v>
      </c>
      <c r="G566" s="45">
        <f t="shared" si="66"/>
        <v>703662</v>
      </c>
    </row>
    <row r="567" spans="1:7" outlineLevel="1" x14ac:dyDescent="0.2">
      <c r="A567" s="25">
        <f t="shared" si="65"/>
        <v>1.9000000000000008</v>
      </c>
      <c r="B567" s="158">
        <v>1.32</v>
      </c>
      <c r="C567" s="24" t="s">
        <v>118</v>
      </c>
      <c r="D567" s="158" t="s">
        <v>64</v>
      </c>
      <c r="E567" s="159">
        <v>11</v>
      </c>
      <c r="F567" s="44">
        <v>35121</v>
      </c>
      <c r="G567" s="45">
        <f t="shared" si="66"/>
        <v>386331</v>
      </c>
    </row>
    <row r="568" spans="1:7" ht="30" outlineLevel="1" x14ac:dyDescent="0.2">
      <c r="A568" s="26">
        <v>1.1000000000000001</v>
      </c>
      <c r="B568" s="158">
        <v>1.35</v>
      </c>
      <c r="C568" s="24" t="s">
        <v>301</v>
      </c>
      <c r="D568" s="158" t="s">
        <v>13</v>
      </c>
      <c r="E568" s="159">
        <v>64</v>
      </c>
      <c r="F568" s="44">
        <v>17561</v>
      </c>
      <c r="G568" s="45">
        <f t="shared" si="66"/>
        <v>1123904</v>
      </c>
    </row>
    <row r="569" spans="1:7" outlineLevel="1" x14ac:dyDescent="0.2">
      <c r="A569" s="25">
        <v>1.1100000000000001</v>
      </c>
      <c r="B569" s="158">
        <v>1.38</v>
      </c>
      <c r="C569" s="24" t="s">
        <v>302</v>
      </c>
      <c r="D569" s="158" t="s">
        <v>64</v>
      </c>
      <c r="E569" s="159">
        <v>4</v>
      </c>
      <c r="F569" s="44">
        <v>21550</v>
      </c>
      <c r="G569" s="45">
        <f t="shared" si="66"/>
        <v>86200</v>
      </c>
    </row>
    <row r="570" spans="1:7" outlineLevel="1" x14ac:dyDescent="0.2">
      <c r="A570" s="25">
        <v>1.1200000000000001</v>
      </c>
      <c r="B570" s="158">
        <v>1.39</v>
      </c>
      <c r="C570" s="24" t="s">
        <v>176</v>
      </c>
      <c r="D570" s="158" t="s">
        <v>13</v>
      </c>
      <c r="E570" s="159">
        <v>8.1999999999999993</v>
      </c>
      <c r="F570" s="44">
        <v>18891</v>
      </c>
      <c r="G570" s="45">
        <f t="shared" si="66"/>
        <v>154906.20000000001</v>
      </c>
    </row>
    <row r="571" spans="1:7" ht="30" outlineLevel="1" x14ac:dyDescent="0.2">
      <c r="A571" s="25">
        <v>1.1299999999999999</v>
      </c>
      <c r="B571" s="158">
        <v>1.45</v>
      </c>
      <c r="C571" s="24" t="s">
        <v>303</v>
      </c>
      <c r="D571" s="158" t="s">
        <v>11</v>
      </c>
      <c r="E571" s="159">
        <v>45</v>
      </c>
      <c r="F571" s="44">
        <v>12143</v>
      </c>
      <c r="G571" s="45">
        <f t="shared" si="66"/>
        <v>546435</v>
      </c>
    </row>
    <row r="572" spans="1:7" ht="15.75" outlineLevel="1" x14ac:dyDescent="0.2">
      <c r="A572" s="7">
        <v>2</v>
      </c>
      <c r="B572" s="65"/>
      <c r="C572" s="65" t="s">
        <v>304</v>
      </c>
      <c r="D572" s="7"/>
      <c r="E572" s="7"/>
      <c r="F572" s="65"/>
      <c r="G572" s="66">
        <f>SUM(G573:G574)</f>
        <v>966204</v>
      </c>
    </row>
    <row r="573" spans="1:7" outlineLevel="1" x14ac:dyDescent="0.2">
      <c r="A573" s="14">
        <v>2.1</v>
      </c>
      <c r="B573" s="158">
        <v>3.1</v>
      </c>
      <c r="C573" s="24" t="s">
        <v>305</v>
      </c>
      <c r="D573" s="158" t="s">
        <v>64</v>
      </c>
      <c r="E573" s="159">
        <v>6</v>
      </c>
      <c r="F573" s="44">
        <v>56160</v>
      </c>
      <c r="G573" s="45">
        <f t="shared" ref="G573:G574" si="67">ROUND(E573*F573,2)</f>
        <v>336960</v>
      </c>
    </row>
    <row r="574" spans="1:7" ht="45" outlineLevel="1" x14ac:dyDescent="0.2">
      <c r="A574" s="14">
        <v>2.2000000000000002</v>
      </c>
      <c r="B574" s="160"/>
      <c r="C574" s="68" t="s">
        <v>81</v>
      </c>
      <c r="D574" s="160" t="s">
        <v>29</v>
      </c>
      <c r="E574" s="160">
        <v>42</v>
      </c>
      <c r="F574" s="17">
        <v>14982</v>
      </c>
      <c r="G574" s="45">
        <f t="shared" si="67"/>
        <v>629244</v>
      </c>
    </row>
    <row r="575" spans="1:7" ht="15.75" outlineLevel="1" x14ac:dyDescent="0.2">
      <c r="A575" s="7">
        <v>3</v>
      </c>
      <c r="B575" s="65"/>
      <c r="C575" s="65" t="s">
        <v>211</v>
      </c>
      <c r="D575" s="7"/>
      <c r="E575" s="7"/>
      <c r="F575" s="65"/>
      <c r="G575" s="66">
        <f>SUM(G576:G579)</f>
        <v>1210482.6000000001</v>
      </c>
    </row>
    <row r="576" spans="1:7" outlineLevel="1" x14ac:dyDescent="0.2">
      <c r="A576" s="14">
        <v>3.1</v>
      </c>
      <c r="B576" s="158">
        <v>4.21</v>
      </c>
      <c r="C576" s="24" t="s">
        <v>306</v>
      </c>
      <c r="D576" s="158" t="s">
        <v>17</v>
      </c>
      <c r="E576" s="159">
        <v>25</v>
      </c>
      <c r="F576" s="44">
        <v>7643</v>
      </c>
      <c r="G576" s="45">
        <f t="shared" ref="G576:G579" si="68">ROUND(E576*F576,2)</f>
        <v>191075</v>
      </c>
    </row>
    <row r="577" spans="1:7" outlineLevel="1" x14ac:dyDescent="0.2">
      <c r="A577" s="14">
        <v>3.2</v>
      </c>
      <c r="B577" s="158">
        <v>4.22</v>
      </c>
      <c r="C577" s="24" t="s">
        <v>43</v>
      </c>
      <c r="D577" s="158" t="s">
        <v>17</v>
      </c>
      <c r="E577" s="159">
        <v>37</v>
      </c>
      <c r="F577" s="44">
        <v>7900</v>
      </c>
      <c r="G577" s="45">
        <f t="shared" si="68"/>
        <v>292300</v>
      </c>
    </row>
    <row r="578" spans="1:7" outlineLevel="1" x14ac:dyDescent="0.2">
      <c r="A578" s="14">
        <v>3.3</v>
      </c>
      <c r="B578" s="158">
        <v>4.2300000000000004</v>
      </c>
      <c r="C578" s="24" t="s">
        <v>307</v>
      </c>
      <c r="D578" s="158" t="s">
        <v>17</v>
      </c>
      <c r="E578" s="159">
        <v>14</v>
      </c>
      <c r="F578" s="44">
        <v>10391</v>
      </c>
      <c r="G578" s="45">
        <f t="shared" si="68"/>
        <v>145474</v>
      </c>
    </row>
    <row r="579" spans="1:7" outlineLevel="1" x14ac:dyDescent="0.2">
      <c r="A579" s="14">
        <v>3.4</v>
      </c>
      <c r="B579" s="158">
        <v>4.29</v>
      </c>
      <c r="C579" s="24" t="s">
        <v>308</v>
      </c>
      <c r="D579" s="158" t="s">
        <v>11</v>
      </c>
      <c r="E579" s="159">
        <v>1.6</v>
      </c>
      <c r="F579" s="44">
        <v>363521</v>
      </c>
      <c r="G579" s="45">
        <f t="shared" si="68"/>
        <v>581633.6</v>
      </c>
    </row>
    <row r="580" spans="1:7" ht="15.75" outlineLevel="1" x14ac:dyDescent="0.2">
      <c r="A580" s="7">
        <v>4</v>
      </c>
      <c r="B580" s="65"/>
      <c r="C580" s="65" t="s">
        <v>309</v>
      </c>
      <c r="D580" s="7"/>
      <c r="E580" s="7"/>
      <c r="F580" s="65"/>
      <c r="G580" s="66">
        <f>SUM(G581:G585)</f>
        <v>8262321</v>
      </c>
    </row>
    <row r="581" spans="1:7" outlineLevel="1" x14ac:dyDescent="0.2">
      <c r="A581" s="14">
        <v>4.0999999999999996</v>
      </c>
      <c r="B581" s="158">
        <v>5.9</v>
      </c>
      <c r="C581" s="24" t="s">
        <v>127</v>
      </c>
      <c r="D581" s="158" t="s">
        <v>13</v>
      </c>
      <c r="E581" s="159">
        <v>15</v>
      </c>
      <c r="F581" s="44">
        <v>137629</v>
      </c>
      <c r="G581" s="45">
        <f t="shared" ref="G581:G585" si="69">ROUND(E581*F581,2)</f>
        <v>2064435</v>
      </c>
    </row>
    <row r="582" spans="1:7" ht="30" outlineLevel="1" x14ac:dyDescent="0.2">
      <c r="A582" s="14">
        <v>4.2</v>
      </c>
      <c r="B582" s="159">
        <v>5.0999999999999996</v>
      </c>
      <c r="C582" s="24" t="s">
        <v>310</v>
      </c>
      <c r="D582" s="158" t="s">
        <v>29</v>
      </c>
      <c r="E582" s="159">
        <v>12</v>
      </c>
      <c r="F582" s="44">
        <v>83252</v>
      </c>
      <c r="G582" s="45">
        <f t="shared" si="69"/>
        <v>999024</v>
      </c>
    </row>
    <row r="583" spans="1:7" outlineLevel="1" x14ac:dyDescent="0.2">
      <c r="A583" s="14">
        <v>4.3</v>
      </c>
      <c r="B583" s="158">
        <v>5.17</v>
      </c>
      <c r="C583" s="15" t="s">
        <v>311</v>
      </c>
      <c r="D583" s="158" t="s">
        <v>13</v>
      </c>
      <c r="E583" s="158">
        <v>39</v>
      </c>
      <c r="F583" s="44">
        <v>59718</v>
      </c>
      <c r="G583" s="45">
        <f t="shared" si="69"/>
        <v>2329002</v>
      </c>
    </row>
    <row r="584" spans="1:7" outlineLevel="1" x14ac:dyDescent="0.2">
      <c r="A584" s="14">
        <v>4.4000000000000004</v>
      </c>
      <c r="B584" s="158">
        <v>5.18</v>
      </c>
      <c r="C584" s="24" t="s">
        <v>312</v>
      </c>
      <c r="D584" s="158" t="s">
        <v>29</v>
      </c>
      <c r="E584" s="158">
        <v>46</v>
      </c>
      <c r="F584" s="44">
        <v>37719</v>
      </c>
      <c r="G584" s="45">
        <f t="shared" si="69"/>
        <v>1735074</v>
      </c>
    </row>
    <row r="585" spans="1:7" outlineLevel="1" x14ac:dyDescent="0.2">
      <c r="A585" s="14">
        <v>4.5</v>
      </c>
      <c r="B585" s="160">
        <v>5.53</v>
      </c>
      <c r="C585" s="68" t="s">
        <v>313</v>
      </c>
      <c r="D585" s="160" t="s">
        <v>64</v>
      </c>
      <c r="E585" s="67">
        <v>62</v>
      </c>
      <c r="F585" s="17">
        <v>18303</v>
      </c>
      <c r="G585" s="45">
        <f t="shared" si="69"/>
        <v>1134786</v>
      </c>
    </row>
    <row r="586" spans="1:7" ht="15.75" outlineLevel="1" x14ac:dyDescent="0.2">
      <c r="A586" s="7">
        <v>5</v>
      </c>
      <c r="B586" s="65"/>
      <c r="C586" s="65" t="s">
        <v>181</v>
      </c>
      <c r="D586" s="7"/>
      <c r="E586" s="7"/>
      <c r="F586" s="65"/>
      <c r="G586" s="66">
        <f>SUM(G587:G590)</f>
        <v>1845383.47</v>
      </c>
    </row>
    <row r="587" spans="1:7" outlineLevel="1" x14ac:dyDescent="0.2">
      <c r="A587" s="14">
        <v>5.0999999999999996</v>
      </c>
      <c r="B587" s="158">
        <v>6.3</v>
      </c>
      <c r="C587" s="24" t="s">
        <v>314</v>
      </c>
      <c r="D587" s="158" t="s">
        <v>29</v>
      </c>
      <c r="E587" s="158">
        <v>25.236055334627459</v>
      </c>
      <c r="F587" s="44">
        <v>11192</v>
      </c>
      <c r="G587" s="45">
        <f t="shared" ref="G587:G590" si="70">ROUND(E587*F587,2)</f>
        <v>282441.93</v>
      </c>
    </row>
    <row r="588" spans="1:7" ht="30" outlineLevel="1" x14ac:dyDescent="0.2">
      <c r="A588" s="14">
        <v>5.2</v>
      </c>
      <c r="B588" s="158">
        <v>6.5</v>
      </c>
      <c r="C588" s="24" t="s">
        <v>249</v>
      </c>
      <c r="D588" s="158" t="s">
        <v>13</v>
      </c>
      <c r="E588" s="158">
        <v>68.640161761399796</v>
      </c>
      <c r="F588" s="44">
        <v>10180</v>
      </c>
      <c r="G588" s="45">
        <f t="shared" si="70"/>
        <v>698756.85</v>
      </c>
    </row>
    <row r="589" spans="1:7" outlineLevel="1" x14ac:dyDescent="0.2">
      <c r="A589" s="14">
        <v>5.3</v>
      </c>
      <c r="B589" s="158">
        <v>6.17</v>
      </c>
      <c r="C589" s="24" t="s">
        <v>315</v>
      </c>
      <c r="D589" s="158" t="s">
        <v>13</v>
      </c>
      <c r="E589" s="159">
        <v>20.188563569350958</v>
      </c>
      <c r="F589" s="44">
        <v>27264</v>
      </c>
      <c r="G589" s="45">
        <f t="shared" si="70"/>
        <v>550421</v>
      </c>
    </row>
    <row r="590" spans="1:7" outlineLevel="1" x14ac:dyDescent="0.2">
      <c r="A590" s="14">
        <v>5.4</v>
      </c>
      <c r="B590" s="158">
        <v>6.18</v>
      </c>
      <c r="C590" s="24" t="s">
        <v>316</v>
      </c>
      <c r="D590" s="158" t="s">
        <v>29</v>
      </c>
      <c r="E590" s="159">
        <v>18.170239297844606</v>
      </c>
      <c r="F590" s="44">
        <v>17268</v>
      </c>
      <c r="G590" s="45">
        <f t="shared" si="70"/>
        <v>313763.69</v>
      </c>
    </row>
    <row r="591" spans="1:7" ht="15.75" outlineLevel="1" x14ac:dyDescent="0.2">
      <c r="A591" s="7">
        <v>6</v>
      </c>
      <c r="B591" s="65"/>
      <c r="C591" s="65" t="s">
        <v>53</v>
      </c>
      <c r="D591" s="7"/>
      <c r="E591" s="7"/>
      <c r="F591" s="65"/>
      <c r="G591" s="66">
        <f>SUM(G592:G595)</f>
        <v>5980592</v>
      </c>
    </row>
    <row r="592" spans="1:7" outlineLevel="1" x14ac:dyDescent="0.2">
      <c r="A592" s="14">
        <v>6.1</v>
      </c>
      <c r="B592" s="158">
        <v>7.5</v>
      </c>
      <c r="C592" s="24" t="s">
        <v>180</v>
      </c>
      <c r="D592" s="158" t="s">
        <v>29</v>
      </c>
      <c r="E592" s="158">
        <v>12</v>
      </c>
      <c r="F592" s="44">
        <v>51695</v>
      </c>
      <c r="G592" s="45">
        <f t="shared" ref="G592:G595" si="71">ROUND(E592*F592,2)</f>
        <v>620340</v>
      </c>
    </row>
    <row r="593" spans="1:7" outlineLevel="1" x14ac:dyDescent="0.2">
      <c r="A593" s="14">
        <v>6.2</v>
      </c>
      <c r="B593" s="158">
        <v>7.24</v>
      </c>
      <c r="C593" s="24" t="s">
        <v>123</v>
      </c>
      <c r="D593" s="158" t="s">
        <v>13</v>
      </c>
      <c r="E593" s="159">
        <v>8</v>
      </c>
      <c r="F593" s="44">
        <v>53776</v>
      </c>
      <c r="G593" s="45">
        <f t="shared" si="71"/>
        <v>430208</v>
      </c>
    </row>
    <row r="594" spans="1:7" outlineLevel="1" x14ac:dyDescent="0.2">
      <c r="A594" s="14">
        <v>6.3</v>
      </c>
      <c r="B594" s="158">
        <v>7.25</v>
      </c>
      <c r="C594" s="24" t="s">
        <v>317</v>
      </c>
      <c r="D594" s="158" t="s">
        <v>13</v>
      </c>
      <c r="E594" s="158">
        <v>35</v>
      </c>
      <c r="F594" s="44">
        <v>72558</v>
      </c>
      <c r="G594" s="45">
        <f t="shared" si="71"/>
        <v>2539530</v>
      </c>
    </row>
    <row r="595" spans="1:7" outlineLevel="1" x14ac:dyDescent="0.2">
      <c r="A595" s="14">
        <v>6.4</v>
      </c>
      <c r="B595" s="158">
        <v>7.27</v>
      </c>
      <c r="C595" s="24" t="s">
        <v>318</v>
      </c>
      <c r="D595" s="158" t="s">
        <v>13</v>
      </c>
      <c r="E595" s="159">
        <v>21</v>
      </c>
      <c r="F595" s="44">
        <v>113834</v>
      </c>
      <c r="G595" s="45">
        <f t="shared" si="71"/>
        <v>2390514</v>
      </c>
    </row>
    <row r="596" spans="1:7" ht="15.75" outlineLevel="1" x14ac:dyDescent="0.2">
      <c r="A596" s="7">
        <v>7</v>
      </c>
      <c r="B596" s="65"/>
      <c r="C596" s="65" t="s">
        <v>319</v>
      </c>
      <c r="D596" s="7" t="s">
        <v>320</v>
      </c>
      <c r="E596" s="7"/>
      <c r="F596" s="65"/>
      <c r="G596" s="66">
        <f>SUM(G597:G599)</f>
        <v>10850878.4</v>
      </c>
    </row>
    <row r="597" spans="1:7" outlineLevel="1" x14ac:dyDescent="0.2">
      <c r="A597" s="14">
        <v>7.1</v>
      </c>
      <c r="B597" s="96">
        <v>8.3000000000000007</v>
      </c>
      <c r="C597" s="24" t="s">
        <v>321</v>
      </c>
      <c r="D597" s="158" t="s">
        <v>11</v>
      </c>
      <c r="E597" s="159">
        <v>4.8</v>
      </c>
      <c r="F597" s="44">
        <v>437106</v>
      </c>
      <c r="G597" s="45">
        <f t="shared" ref="G597:G599" si="72">ROUND(E597*F597,2)</f>
        <v>2098108.7999999998</v>
      </c>
    </row>
    <row r="598" spans="1:7" outlineLevel="1" x14ac:dyDescent="0.2">
      <c r="A598" s="14">
        <v>7.2</v>
      </c>
      <c r="B598" s="161">
        <v>8.1</v>
      </c>
      <c r="C598" s="24" t="s">
        <v>322</v>
      </c>
      <c r="D598" s="158" t="s">
        <v>11</v>
      </c>
      <c r="E598" s="158">
        <v>3.7</v>
      </c>
      <c r="F598" s="44">
        <v>545488</v>
      </c>
      <c r="G598" s="45">
        <f t="shared" si="72"/>
        <v>2018305.6</v>
      </c>
    </row>
    <row r="599" spans="1:7" ht="30" outlineLevel="1" x14ac:dyDescent="0.2">
      <c r="A599" s="14">
        <v>7.3</v>
      </c>
      <c r="B599" s="159">
        <v>8.11</v>
      </c>
      <c r="C599" s="24" t="s">
        <v>177</v>
      </c>
      <c r="D599" s="158" t="s">
        <v>11</v>
      </c>
      <c r="E599" s="160">
        <v>8</v>
      </c>
      <c r="F599" s="44">
        <v>841808</v>
      </c>
      <c r="G599" s="45">
        <f t="shared" si="72"/>
        <v>6734464</v>
      </c>
    </row>
    <row r="600" spans="1:7" ht="15.75" outlineLevel="1" x14ac:dyDescent="0.2">
      <c r="A600" s="7">
        <v>8</v>
      </c>
      <c r="B600" s="65"/>
      <c r="C600" s="65" t="s">
        <v>323</v>
      </c>
      <c r="D600" s="7"/>
      <c r="E600" s="7"/>
      <c r="F600" s="65"/>
      <c r="G600" s="66">
        <f>SUM(G601:G602)</f>
        <v>2478247.2000000002</v>
      </c>
    </row>
    <row r="601" spans="1:7" outlineLevel="1" x14ac:dyDescent="0.2">
      <c r="A601" s="96">
        <v>8.1</v>
      </c>
      <c r="B601" s="96">
        <v>9.24</v>
      </c>
      <c r="C601" s="24" t="s">
        <v>324</v>
      </c>
      <c r="D601" s="158" t="s">
        <v>13</v>
      </c>
      <c r="E601" s="159">
        <v>15</v>
      </c>
      <c r="F601" s="44">
        <v>101925</v>
      </c>
      <c r="G601" s="45">
        <f t="shared" ref="G601:G602" si="73">ROUND(E601*F601,2)</f>
        <v>1528875</v>
      </c>
    </row>
    <row r="602" spans="1:7" outlineLevel="1" x14ac:dyDescent="0.2">
      <c r="A602" s="96">
        <v>8.1999999999999993</v>
      </c>
      <c r="B602" s="96">
        <v>9.31</v>
      </c>
      <c r="C602" s="24" t="s">
        <v>325</v>
      </c>
      <c r="D602" s="158" t="s">
        <v>13</v>
      </c>
      <c r="E602" s="159">
        <v>12.6</v>
      </c>
      <c r="F602" s="44">
        <v>75347</v>
      </c>
      <c r="G602" s="45">
        <f t="shared" si="73"/>
        <v>949372.2</v>
      </c>
    </row>
    <row r="603" spans="1:7" ht="15.75" outlineLevel="1" x14ac:dyDescent="0.2">
      <c r="A603" s="7">
        <v>9</v>
      </c>
      <c r="B603" s="65"/>
      <c r="C603" s="65" t="s">
        <v>139</v>
      </c>
      <c r="D603" s="7"/>
      <c r="E603" s="7"/>
      <c r="F603" s="65"/>
      <c r="G603" s="66">
        <f>SUM(G604:G610)</f>
        <v>8078121.5600000005</v>
      </c>
    </row>
    <row r="604" spans="1:7" ht="30" outlineLevel="1" x14ac:dyDescent="0.2">
      <c r="A604" s="96">
        <v>9.1</v>
      </c>
      <c r="B604" s="14" t="s">
        <v>326</v>
      </c>
      <c r="C604" s="24" t="s">
        <v>327</v>
      </c>
      <c r="D604" s="158" t="s">
        <v>64</v>
      </c>
      <c r="E604" s="159">
        <v>4</v>
      </c>
      <c r="F604" s="44">
        <v>228485</v>
      </c>
      <c r="G604" s="45">
        <f t="shared" ref="G604:G610" si="74">ROUND(E604*F604,2)</f>
        <v>913940</v>
      </c>
    </row>
    <row r="605" spans="1:7" ht="30" outlineLevel="1" x14ac:dyDescent="0.2">
      <c r="A605" s="96">
        <v>9.1999999999999993</v>
      </c>
      <c r="B605" s="50">
        <v>10.07</v>
      </c>
      <c r="C605" s="24" t="s">
        <v>189</v>
      </c>
      <c r="D605" s="158" t="s">
        <v>13</v>
      </c>
      <c r="E605" s="159">
        <v>4</v>
      </c>
      <c r="F605" s="44">
        <v>308148</v>
      </c>
      <c r="G605" s="45">
        <f t="shared" si="74"/>
        <v>1232592</v>
      </c>
    </row>
    <row r="606" spans="1:7" ht="30" outlineLevel="1" x14ac:dyDescent="0.2">
      <c r="A606" s="96">
        <v>9.3000000000000007</v>
      </c>
      <c r="B606" s="96">
        <v>10.130000000000001</v>
      </c>
      <c r="C606" s="24" t="s">
        <v>328</v>
      </c>
      <c r="D606" s="158" t="s">
        <v>13</v>
      </c>
      <c r="E606" s="159">
        <v>6.48</v>
      </c>
      <c r="F606" s="44">
        <v>269227</v>
      </c>
      <c r="G606" s="45">
        <f t="shared" si="74"/>
        <v>1744590.96</v>
      </c>
    </row>
    <row r="607" spans="1:7" ht="30" outlineLevel="1" x14ac:dyDescent="0.2">
      <c r="A607" s="96">
        <v>9.4</v>
      </c>
      <c r="B607" s="96">
        <v>10.16</v>
      </c>
      <c r="C607" s="24" t="s">
        <v>187</v>
      </c>
      <c r="D607" s="158" t="s">
        <v>13</v>
      </c>
      <c r="E607" s="159">
        <v>6</v>
      </c>
      <c r="F607" s="44">
        <v>221483</v>
      </c>
      <c r="G607" s="45">
        <f t="shared" si="74"/>
        <v>1328898</v>
      </c>
    </row>
    <row r="608" spans="1:7" outlineLevel="1" x14ac:dyDescent="0.2">
      <c r="A608" s="96">
        <v>9.5</v>
      </c>
      <c r="B608" s="96">
        <v>10.19</v>
      </c>
      <c r="C608" s="24" t="s">
        <v>329</v>
      </c>
      <c r="D608" s="158" t="s">
        <v>13</v>
      </c>
      <c r="E608" s="159">
        <v>3.8</v>
      </c>
      <c r="F608" s="44">
        <v>379747</v>
      </c>
      <c r="G608" s="45">
        <f t="shared" si="74"/>
        <v>1443038.6</v>
      </c>
    </row>
    <row r="609" spans="1:7" ht="30" outlineLevel="1" x14ac:dyDescent="0.2">
      <c r="A609" s="96">
        <v>9.6</v>
      </c>
      <c r="B609" s="161">
        <v>10.199999999999999</v>
      </c>
      <c r="C609" s="24" t="s">
        <v>330</v>
      </c>
      <c r="D609" s="158" t="s">
        <v>13</v>
      </c>
      <c r="E609" s="159">
        <v>6</v>
      </c>
      <c r="F609" s="44">
        <v>192008</v>
      </c>
      <c r="G609" s="45">
        <f t="shared" si="74"/>
        <v>1152048</v>
      </c>
    </row>
    <row r="610" spans="1:7" ht="30" outlineLevel="1" x14ac:dyDescent="0.2">
      <c r="A610" s="96">
        <v>9.6999999999999993</v>
      </c>
      <c r="B610" s="96">
        <v>10.220000000000001</v>
      </c>
      <c r="C610" s="24" t="s">
        <v>331</v>
      </c>
      <c r="D610" s="158" t="s">
        <v>64</v>
      </c>
      <c r="E610" s="159">
        <v>2</v>
      </c>
      <c r="F610" s="44">
        <v>131507</v>
      </c>
      <c r="G610" s="45">
        <f t="shared" si="74"/>
        <v>263014</v>
      </c>
    </row>
    <row r="611" spans="1:7" ht="15.75" outlineLevel="1" x14ac:dyDescent="0.2">
      <c r="A611" s="7">
        <v>10</v>
      </c>
      <c r="B611" s="7"/>
      <c r="C611" s="65" t="s">
        <v>332</v>
      </c>
      <c r="D611" s="7"/>
      <c r="E611" s="7"/>
      <c r="F611" s="65"/>
      <c r="G611" s="66">
        <f>SUM(G612:G621)</f>
        <v>7543846.8000000007</v>
      </c>
    </row>
    <row r="612" spans="1:7" outlineLevel="1" x14ac:dyDescent="0.2">
      <c r="A612" s="96">
        <v>10.1</v>
      </c>
      <c r="B612" s="96">
        <v>11.4</v>
      </c>
      <c r="C612" s="24" t="s">
        <v>180</v>
      </c>
      <c r="D612" s="158" t="s">
        <v>29</v>
      </c>
      <c r="E612" s="158">
        <v>12</v>
      </c>
      <c r="F612" s="44">
        <v>51695</v>
      </c>
      <c r="G612" s="45">
        <f t="shared" ref="G612:G621" si="75">ROUND(E612*F612,2)</f>
        <v>620340</v>
      </c>
    </row>
    <row r="613" spans="1:7" outlineLevel="1" x14ac:dyDescent="0.2">
      <c r="A613" s="96">
        <v>10.199999999999999</v>
      </c>
      <c r="B613" s="96">
        <v>11.09</v>
      </c>
      <c r="C613" s="24" t="s">
        <v>333</v>
      </c>
      <c r="D613" s="158" t="s">
        <v>64</v>
      </c>
      <c r="E613" s="159">
        <v>7</v>
      </c>
      <c r="F613" s="44">
        <v>80113</v>
      </c>
      <c r="G613" s="45">
        <f t="shared" si="75"/>
        <v>560791</v>
      </c>
    </row>
    <row r="614" spans="1:7" outlineLevel="1" x14ac:dyDescent="0.2">
      <c r="A614" s="96">
        <v>10.3</v>
      </c>
      <c r="B614" s="96">
        <v>11.16</v>
      </c>
      <c r="C614" s="24" t="s">
        <v>334</v>
      </c>
      <c r="D614" s="158" t="s">
        <v>64</v>
      </c>
      <c r="E614" s="159">
        <v>4</v>
      </c>
      <c r="F614" s="44">
        <v>103737</v>
      </c>
      <c r="G614" s="45">
        <f t="shared" si="75"/>
        <v>414948</v>
      </c>
    </row>
    <row r="615" spans="1:7" outlineLevel="1" x14ac:dyDescent="0.2">
      <c r="A615" s="96">
        <v>10.4</v>
      </c>
      <c r="B615" s="161">
        <v>11.2</v>
      </c>
      <c r="C615" s="24" t="s">
        <v>335</v>
      </c>
      <c r="D615" s="158" t="s">
        <v>64</v>
      </c>
      <c r="E615" s="159">
        <v>6</v>
      </c>
      <c r="F615" s="44">
        <v>130156</v>
      </c>
      <c r="G615" s="45">
        <f t="shared" si="75"/>
        <v>780936</v>
      </c>
    </row>
    <row r="616" spans="1:7" outlineLevel="1" x14ac:dyDescent="0.2">
      <c r="A616" s="96">
        <v>10.5</v>
      </c>
      <c r="B616" s="96">
        <v>11.21</v>
      </c>
      <c r="C616" s="24" t="s">
        <v>336</v>
      </c>
      <c r="D616" s="158" t="s">
        <v>64</v>
      </c>
      <c r="E616" s="159">
        <v>15</v>
      </c>
      <c r="F616" s="44">
        <v>137936</v>
      </c>
      <c r="G616" s="45">
        <f t="shared" si="75"/>
        <v>2069040</v>
      </c>
    </row>
    <row r="617" spans="1:7" outlineLevel="1" x14ac:dyDescent="0.2">
      <c r="A617" s="96">
        <v>10.6</v>
      </c>
      <c r="B617" s="96">
        <v>11.22</v>
      </c>
      <c r="C617" s="24" t="s">
        <v>337</v>
      </c>
      <c r="D617" s="158" t="s">
        <v>64</v>
      </c>
      <c r="E617" s="159">
        <v>4</v>
      </c>
      <c r="F617" s="44">
        <v>109163</v>
      </c>
      <c r="G617" s="45">
        <f t="shared" si="75"/>
        <v>436652</v>
      </c>
    </row>
    <row r="618" spans="1:7" outlineLevel="1" x14ac:dyDescent="0.2">
      <c r="A618" s="96">
        <v>10.7</v>
      </c>
      <c r="B618" s="96">
        <v>11.32</v>
      </c>
      <c r="C618" s="24" t="s">
        <v>338</v>
      </c>
      <c r="D618" s="158" t="s">
        <v>29</v>
      </c>
      <c r="E618" s="158">
        <v>14.6</v>
      </c>
      <c r="F618" s="44">
        <v>51509</v>
      </c>
      <c r="G618" s="45">
        <f t="shared" si="75"/>
        <v>752031.4</v>
      </c>
    </row>
    <row r="619" spans="1:7" outlineLevel="1" x14ac:dyDescent="0.2">
      <c r="A619" s="96">
        <v>10.8</v>
      </c>
      <c r="B619" s="96">
        <v>11.33</v>
      </c>
      <c r="C619" s="24" t="s">
        <v>198</v>
      </c>
      <c r="D619" s="158" t="s">
        <v>29</v>
      </c>
      <c r="E619" s="158">
        <v>12</v>
      </c>
      <c r="F619" s="44">
        <v>69559</v>
      </c>
      <c r="G619" s="45">
        <f t="shared" si="75"/>
        <v>834708</v>
      </c>
    </row>
    <row r="620" spans="1:7" outlineLevel="1" x14ac:dyDescent="0.2">
      <c r="A620" s="96">
        <v>10.9</v>
      </c>
      <c r="B620" s="96">
        <v>11.36</v>
      </c>
      <c r="C620" s="24" t="s">
        <v>79</v>
      </c>
      <c r="D620" s="158" t="s">
        <v>64</v>
      </c>
      <c r="E620" s="159">
        <v>6</v>
      </c>
      <c r="F620" s="44">
        <v>85985</v>
      </c>
      <c r="G620" s="45">
        <f t="shared" si="75"/>
        <v>515910</v>
      </c>
    </row>
    <row r="621" spans="1:7" outlineLevel="1" x14ac:dyDescent="0.2">
      <c r="A621" s="161">
        <v>10.1</v>
      </c>
      <c r="B621" s="96">
        <v>11.42</v>
      </c>
      <c r="C621" s="24" t="s">
        <v>339</v>
      </c>
      <c r="D621" s="158" t="s">
        <v>29</v>
      </c>
      <c r="E621" s="159">
        <v>16.600000000000001</v>
      </c>
      <c r="F621" s="44">
        <v>33644</v>
      </c>
      <c r="G621" s="45">
        <f t="shared" si="75"/>
        <v>558490.4</v>
      </c>
    </row>
    <row r="622" spans="1:7" ht="15.75" outlineLevel="1" x14ac:dyDescent="0.2">
      <c r="A622" s="7">
        <v>11</v>
      </c>
      <c r="B622" s="7"/>
      <c r="C622" s="65" t="s">
        <v>87</v>
      </c>
      <c r="D622" s="7"/>
      <c r="E622" s="7"/>
      <c r="F622" s="65"/>
      <c r="G622" s="66">
        <f>+G623</f>
        <v>2205975</v>
      </c>
    </row>
    <row r="623" spans="1:7" ht="30" outlineLevel="1" x14ac:dyDescent="0.2">
      <c r="A623" s="96">
        <v>11.1</v>
      </c>
      <c r="B623" s="96">
        <v>12.22</v>
      </c>
      <c r="C623" s="24" t="s">
        <v>340</v>
      </c>
      <c r="D623" s="158" t="s">
        <v>64</v>
      </c>
      <c r="E623" s="159">
        <v>15</v>
      </c>
      <c r="F623" s="44">
        <v>147065</v>
      </c>
      <c r="G623" s="45">
        <f t="shared" ref="G623" si="76">ROUND(E623*F623,2)</f>
        <v>2205975</v>
      </c>
    </row>
    <row r="624" spans="1:7" ht="15.75" outlineLevel="1" x14ac:dyDescent="0.2">
      <c r="A624" s="7">
        <v>12</v>
      </c>
      <c r="B624" s="7"/>
      <c r="C624" s="65" t="s">
        <v>341</v>
      </c>
      <c r="D624" s="7"/>
      <c r="E624" s="7"/>
      <c r="F624" s="65"/>
      <c r="G624" s="66">
        <f>SUM(G625:G628)</f>
        <v>8810242.3399999999</v>
      </c>
    </row>
    <row r="625" spans="1:7" ht="30" outlineLevel="1" x14ac:dyDescent="0.2">
      <c r="A625" s="96">
        <v>12.1</v>
      </c>
      <c r="B625" s="96">
        <v>13.2</v>
      </c>
      <c r="C625" s="24" t="s">
        <v>342</v>
      </c>
      <c r="D625" s="158" t="s">
        <v>13</v>
      </c>
      <c r="E625" s="158">
        <v>21.296671453816248</v>
      </c>
      <c r="F625" s="44">
        <v>52158</v>
      </c>
      <c r="G625" s="45">
        <f t="shared" ref="G625:G628" si="77">ROUND(E625*F625,2)</f>
        <v>1110791.79</v>
      </c>
    </row>
    <row r="626" spans="1:7" outlineLevel="1" x14ac:dyDescent="0.2">
      <c r="A626" s="96">
        <v>12.2</v>
      </c>
      <c r="B626" s="96">
        <v>13.13</v>
      </c>
      <c r="C626" s="24" t="s">
        <v>343</v>
      </c>
      <c r="D626" s="158" t="s">
        <v>13</v>
      </c>
      <c r="E626" s="159">
        <v>28.657845233838447</v>
      </c>
      <c r="F626" s="44">
        <v>71962</v>
      </c>
      <c r="G626" s="45">
        <f t="shared" si="77"/>
        <v>2062275.86</v>
      </c>
    </row>
    <row r="627" spans="1:7" outlineLevel="1" x14ac:dyDescent="0.2">
      <c r="A627" s="96">
        <v>12.3</v>
      </c>
      <c r="B627" s="96">
        <v>13.15</v>
      </c>
      <c r="C627" s="24" t="s">
        <v>344</v>
      </c>
      <c r="D627" s="158" t="s">
        <v>11</v>
      </c>
      <c r="E627" s="159">
        <v>2.4226985730459476</v>
      </c>
      <c r="F627" s="44">
        <v>100461</v>
      </c>
      <c r="G627" s="45">
        <f t="shared" si="77"/>
        <v>243386.72</v>
      </c>
    </row>
    <row r="628" spans="1:7" outlineLevel="1" x14ac:dyDescent="0.2">
      <c r="A628" s="162">
        <v>12.4</v>
      </c>
      <c r="B628" s="162">
        <v>14.42</v>
      </c>
      <c r="C628" s="68" t="s">
        <v>345</v>
      </c>
      <c r="D628" s="160" t="s">
        <v>29</v>
      </c>
      <c r="E628" s="67">
        <v>50.823899367118749</v>
      </c>
      <c r="F628" s="44">
        <v>106127</v>
      </c>
      <c r="G628" s="45">
        <f t="shared" si="77"/>
        <v>5393787.9699999997</v>
      </c>
    </row>
    <row r="629" spans="1:7" ht="15.75" outlineLevel="1" x14ac:dyDescent="0.2">
      <c r="A629" s="7">
        <v>13</v>
      </c>
      <c r="B629" s="7"/>
      <c r="C629" s="65" t="s">
        <v>346</v>
      </c>
      <c r="D629" s="7"/>
      <c r="E629" s="7"/>
      <c r="F629" s="65"/>
      <c r="G629" s="66">
        <f>SUM(G630:G635)</f>
        <v>7068989</v>
      </c>
    </row>
    <row r="630" spans="1:7" ht="30" outlineLevel="1" x14ac:dyDescent="0.2">
      <c r="A630" s="96">
        <v>13.1</v>
      </c>
      <c r="B630" s="96">
        <v>14.01</v>
      </c>
      <c r="C630" s="24" t="s">
        <v>83</v>
      </c>
      <c r="D630" s="158" t="s">
        <v>13</v>
      </c>
      <c r="E630" s="159">
        <v>48</v>
      </c>
      <c r="F630" s="44">
        <v>83908</v>
      </c>
      <c r="G630" s="45">
        <f t="shared" ref="G630:G635" si="78">ROUND(E630*F630,2)</f>
        <v>4027584</v>
      </c>
    </row>
    <row r="631" spans="1:7" ht="30" outlineLevel="1" x14ac:dyDescent="0.2">
      <c r="A631" s="96">
        <v>13.2</v>
      </c>
      <c r="B631" s="96">
        <v>14.02</v>
      </c>
      <c r="C631" s="24" t="s">
        <v>153</v>
      </c>
      <c r="D631" s="158" t="s">
        <v>29</v>
      </c>
      <c r="E631" s="159">
        <v>32</v>
      </c>
      <c r="F631" s="44">
        <v>52271</v>
      </c>
      <c r="G631" s="45">
        <f t="shared" si="78"/>
        <v>1672672</v>
      </c>
    </row>
    <row r="632" spans="1:7" outlineLevel="1" x14ac:dyDescent="0.2">
      <c r="A632" s="96">
        <v>13.3</v>
      </c>
      <c r="B632" s="96">
        <v>14.17</v>
      </c>
      <c r="C632" s="24" t="s">
        <v>290</v>
      </c>
      <c r="D632" s="158" t="s">
        <v>29</v>
      </c>
      <c r="E632" s="158">
        <v>28</v>
      </c>
      <c r="F632" s="44">
        <v>16016</v>
      </c>
      <c r="G632" s="45">
        <f t="shared" si="78"/>
        <v>448448</v>
      </c>
    </row>
    <row r="633" spans="1:7" outlineLevel="1" x14ac:dyDescent="0.2">
      <c r="A633" s="96">
        <v>13.4</v>
      </c>
      <c r="B633" s="96">
        <v>14.32</v>
      </c>
      <c r="C633" s="24" t="s">
        <v>347</v>
      </c>
      <c r="D633" s="158" t="s">
        <v>64</v>
      </c>
      <c r="E633" s="159">
        <v>8</v>
      </c>
      <c r="F633" s="44">
        <v>33301</v>
      </c>
      <c r="G633" s="45">
        <f t="shared" si="78"/>
        <v>266408</v>
      </c>
    </row>
    <row r="634" spans="1:7" outlineLevel="1" x14ac:dyDescent="0.2">
      <c r="A634" s="96">
        <v>13.5</v>
      </c>
      <c r="B634" s="96">
        <v>14.35</v>
      </c>
      <c r="C634" s="15" t="s">
        <v>254</v>
      </c>
      <c r="D634" s="158" t="s">
        <v>29</v>
      </c>
      <c r="E634" s="158">
        <v>34.5</v>
      </c>
      <c r="F634" s="44">
        <v>14776</v>
      </c>
      <c r="G634" s="45">
        <f t="shared" si="78"/>
        <v>509772</v>
      </c>
    </row>
    <row r="635" spans="1:7" outlineLevel="1" x14ac:dyDescent="0.2">
      <c r="A635" s="96">
        <v>13.6</v>
      </c>
      <c r="B635" s="96">
        <v>14.37</v>
      </c>
      <c r="C635" s="24" t="s">
        <v>348</v>
      </c>
      <c r="D635" s="158" t="s">
        <v>64</v>
      </c>
      <c r="E635" s="159">
        <v>5</v>
      </c>
      <c r="F635" s="44">
        <v>28821</v>
      </c>
      <c r="G635" s="45">
        <f t="shared" si="78"/>
        <v>144105</v>
      </c>
    </row>
    <row r="636" spans="1:7" ht="15.75" outlineLevel="1" x14ac:dyDescent="0.2">
      <c r="A636" s="7">
        <v>14</v>
      </c>
      <c r="B636" s="65"/>
      <c r="C636" s="65" t="s">
        <v>66</v>
      </c>
      <c r="D636" s="7"/>
      <c r="E636" s="7"/>
      <c r="F636" s="65"/>
      <c r="G636" s="66">
        <f>SUM(G637:G638)</f>
        <v>10057707.9</v>
      </c>
    </row>
    <row r="637" spans="1:7" ht="30" outlineLevel="1" x14ac:dyDescent="0.2">
      <c r="A637" s="96">
        <v>14.1</v>
      </c>
      <c r="B637" s="96">
        <v>15.5</v>
      </c>
      <c r="C637" s="24" t="s">
        <v>68</v>
      </c>
      <c r="D637" s="158" t="s">
        <v>13</v>
      </c>
      <c r="E637" s="158">
        <v>34.5</v>
      </c>
      <c r="F637" s="44">
        <v>76823</v>
      </c>
      <c r="G637" s="45">
        <f t="shared" ref="G637:G638" si="79">ROUND(E637*F637,2)</f>
        <v>2650393.5</v>
      </c>
    </row>
    <row r="638" spans="1:7" ht="30" outlineLevel="1" x14ac:dyDescent="0.2">
      <c r="A638" s="162">
        <v>14.2</v>
      </c>
      <c r="B638" s="162">
        <v>15.1</v>
      </c>
      <c r="C638" s="68" t="s">
        <v>195</v>
      </c>
      <c r="D638" s="160" t="s">
        <v>13</v>
      </c>
      <c r="E638" s="160">
        <v>88.6</v>
      </c>
      <c r="F638" s="17">
        <v>83604</v>
      </c>
      <c r="G638" s="45">
        <f t="shared" si="79"/>
        <v>7407314.4000000004</v>
      </c>
    </row>
    <row r="639" spans="1:7" ht="15.75" outlineLevel="1" x14ac:dyDescent="0.2">
      <c r="A639" s="7">
        <v>15</v>
      </c>
      <c r="B639" s="65"/>
      <c r="C639" s="65" t="s">
        <v>349</v>
      </c>
      <c r="D639" s="7"/>
      <c r="E639" s="7"/>
      <c r="F639" s="65"/>
      <c r="G639" s="66">
        <f>SUM(G640:G642)</f>
        <v>6603419.4000000004</v>
      </c>
    </row>
    <row r="640" spans="1:7" ht="60" outlineLevel="1" x14ac:dyDescent="0.2">
      <c r="A640" s="96">
        <v>15.1</v>
      </c>
      <c r="B640" s="96">
        <v>16.5</v>
      </c>
      <c r="C640" s="24" t="s">
        <v>350</v>
      </c>
      <c r="D640" s="158" t="s">
        <v>11</v>
      </c>
      <c r="E640" s="159">
        <v>30</v>
      </c>
      <c r="F640" s="44">
        <v>85765</v>
      </c>
      <c r="G640" s="45">
        <f t="shared" ref="G640:G642" si="80">ROUND(E640*F640,2)</f>
        <v>2572950</v>
      </c>
    </row>
    <row r="641" spans="1:7" ht="30" outlineLevel="1" x14ac:dyDescent="0.2">
      <c r="A641" s="96">
        <v>15.2</v>
      </c>
      <c r="B641" s="96">
        <v>16.079999999999998</v>
      </c>
      <c r="C641" s="24" t="s">
        <v>351</v>
      </c>
      <c r="D641" s="158" t="s">
        <v>11</v>
      </c>
      <c r="E641" s="159">
        <v>24.9</v>
      </c>
      <c r="F641" s="44">
        <v>100010</v>
      </c>
      <c r="G641" s="45">
        <f t="shared" si="80"/>
        <v>2490249</v>
      </c>
    </row>
    <row r="642" spans="1:7" outlineLevel="1" x14ac:dyDescent="0.2">
      <c r="A642" s="96">
        <v>15.3</v>
      </c>
      <c r="B642" s="96">
        <v>16.12</v>
      </c>
      <c r="C642" s="24" t="s">
        <v>352</v>
      </c>
      <c r="D642" s="158" t="s">
        <v>11</v>
      </c>
      <c r="E642" s="159">
        <v>10.8</v>
      </c>
      <c r="F642" s="44">
        <v>142613</v>
      </c>
      <c r="G642" s="45">
        <f t="shared" si="80"/>
        <v>1540220.4</v>
      </c>
    </row>
    <row r="643" spans="1:7" ht="15.75" outlineLevel="1" x14ac:dyDescent="0.2">
      <c r="A643" s="7">
        <v>16</v>
      </c>
      <c r="B643" s="7"/>
      <c r="C643" s="65" t="s">
        <v>75</v>
      </c>
      <c r="D643" s="7"/>
      <c r="E643" s="7"/>
      <c r="F643" s="65"/>
      <c r="G643" s="66">
        <f>SUM(G644:G648)</f>
        <v>20397846</v>
      </c>
    </row>
    <row r="644" spans="1:7" ht="30" outlineLevel="1" x14ac:dyDescent="0.2">
      <c r="A644" s="96">
        <v>16.100000000000001</v>
      </c>
      <c r="B644" s="96">
        <v>17.100000000000001</v>
      </c>
      <c r="C644" s="24" t="s">
        <v>353</v>
      </c>
      <c r="D644" s="158" t="s">
        <v>64</v>
      </c>
      <c r="E644" s="158">
        <v>8</v>
      </c>
      <c r="F644" s="44">
        <v>421292</v>
      </c>
      <c r="G644" s="45">
        <f t="shared" ref="G644:G648" si="81">ROUND(E644*F644,2)</f>
        <v>3370336</v>
      </c>
    </row>
    <row r="645" spans="1:7" ht="30" outlineLevel="1" x14ac:dyDescent="0.2">
      <c r="A645" s="96">
        <v>16.2</v>
      </c>
      <c r="B645" s="96">
        <v>17.2</v>
      </c>
      <c r="C645" s="24" t="s">
        <v>354</v>
      </c>
      <c r="D645" s="158" t="s">
        <v>64</v>
      </c>
      <c r="E645" s="159">
        <v>6</v>
      </c>
      <c r="F645" s="44">
        <v>1200114</v>
      </c>
      <c r="G645" s="45">
        <f t="shared" si="81"/>
        <v>7200684</v>
      </c>
    </row>
    <row r="646" spans="1:7" ht="30" outlineLevel="1" x14ac:dyDescent="0.2">
      <c r="A646" s="96">
        <v>16.399999999999999</v>
      </c>
      <c r="B646" s="96">
        <v>17.7</v>
      </c>
      <c r="C646" s="24" t="s">
        <v>355</v>
      </c>
      <c r="D646" s="158" t="s">
        <v>64</v>
      </c>
      <c r="E646" s="159">
        <v>6</v>
      </c>
      <c r="F646" s="44">
        <v>551014</v>
      </c>
      <c r="G646" s="45">
        <f t="shared" si="81"/>
        <v>3306084</v>
      </c>
    </row>
    <row r="647" spans="1:7" ht="30" outlineLevel="1" x14ac:dyDescent="0.2">
      <c r="A647" s="96">
        <v>16.5</v>
      </c>
      <c r="B647" s="96">
        <v>17.8</v>
      </c>
      <c r="C647" s="24" t="s">
        <v>197</v>
      </c>
      <c r="D647" s="158" t="s">
        <v>64</v>
      </c>
      <c r="E647" s="159">
        <v>4</v>
      </c>
      <c r="F647" s="44">
        <v>1376374</v>
      </c>
      <c r="G647" s="45">
        <f t="shared" si="81"/>
        <v>5505496</v>
      </c>
    </row>
    <row r="648" spans="1:7" ht="60" outlineLevel="1" x14ac:dyDescent="0.2">
      <c r="A648" s="96">
        <v>16.600000000000001</v>
      </c>
      <c r="B648" s="96">
        <v>17.13</v>
      </c>
      <c r="C648" s="24" t="s">
        <v>356</v>
      </c>
      <c r="D648" s="158" t="s">
        <v>64</v>
      </c>
      <c r="E648" s="159">
        <v>2</v>
      </c>
      <c r="F648" s="44">
        <v>507623</v>
      </c>
      <c r="G648" s="45">
        <f t="shared" si="81"/>
        <v>1015246</v>
      </c>
    </row>
    <row r="649" spans="1:7" ht="15.75" outlineLevel="1" x14ac:dyDescent="0.2">
      <c r="A649" s="7">
        <v>17</v>
      </c>
      <c r="B649" s="7"/>
      <c r="C649" s="65" t="s">
        <v>167</v>
      </c>
      <c r="D649" s="7"/>
      <c r="E649" s="7"/>
      <c r="F649" s="65"/>
      <c r="G649" s="66">
        <f>SUM(G650:G656)</f>
        <v>10426584.799999999</v>
      </c>
    </row>
    <row r="650" spans="1:7" outlineLevel="1" x14ac:dyDescent="0.2">
      <c r="A650" s="96">
        <v>17.100000000000001</v>
      </c>
      <c r="B650" s="163">
        <v>18.2</v>
      </c>
      <c r="C650" s="24" t="s">
        <v>28</v>
      </c>
      <c r="D650" s="158" t="s">
        <v>29</v>
      </c>
      <c r="E650" s="158">
        <v>86.7</v>
      </c>
      <c r="F650" s="44">
        <v>4794</v>
      </c>
      <c r="G650" s="45">
        <f t="shared" ref="G650:G656" si="82">ROUND(E650*F650,2)</f>
        <v>415639.8</v>
      </c>
    </row>
    <row r="651" spans="1:7" outlineLevel="1" x14ac:dyDescent="0.2">
      <c r="A651" s="96">
        <v>17.2</v>
      </c>
      <c r="B651" s="163">
        <v>18.3</v>
      </c>
      <c r="C651" s="24" t="s">
        <v>30</v>
      </c>
      <c r="D651" s="158" t="s">
        <v>13</v>
      </c>
      <c r="E651" s="158">
        <v>62.8</v>
      </c>
      <c r="F651" s="44">
        <v>18787</v>
      </c>
      <c r="G651" s="45">
        <f t="shared" si="82"/>
        <v>1179823.6000000001</v>
      </c>
    </row>
    <row r="652" spans="1:7" outlineLevel="1" x14ac:dyDescent="0.2">
      <c r="A652" s="96">
        <v>17.3</v>
      </c>
      <c r="B652" s="163">
        <v>18.8</v>
      </c>
      <c r="C652" s="24" t="s">
        <v>31</v>
      </c>
      <c r="D652" s="158" t="s">
        <v>29</v>
      </c>
      <c r="E652" s="158">
        <v>124</v>
      </c>
      <c r="F652" s="44">
        <v>4376</v>
      </c>
      <c r="G652" s="45">
        <f t="shared" si="82"/>
        <v>542624</v>
      </c>
    </row>
    <row r="653" spans="1:7" outlineLevel="1" x14ac:dyDescent="0.2">
      <c r="A653" s="96">
        <v>17.399999999999999</v>
      </c>
      <c r="B653" s="163">
        <v>18.899999999999999</v>
      </c>
      <c r="C653" s="24" t="s">
        <v>32</v>
      </c>
      <c r="D653" s="158" t="s">
        <v>13</v>
      </c>
      <c r="E653" s="158">
        <v>68</v>
      </c>
      <c r="F653" s="44">
        <v>22651</v>
      </c>
      <c r="G653" s="45">
        <f t="shared" si="82"/>
        <v>1540268</v>
      </c>
    </row>
    <row r="654" spans="1:7" outlineLevel="1" x14ac:dyDescent="0.2">
      <c r="A654" s="96">
        <v>17.5</v>
      </c>
      <c r="B654" s="96">
        <v>18.16</v>
      </c>
      <c r="C654" s="24" t="s">
        <v>168</v>
      </c>
      <c r="D654" s="158" t="s">
        <v>13</v>
      </c>
      <c r="E654" s="159">
        <v>168</v>
      </c>
      <c r="F654" s="44">
        <v>25421</v>
      </c>
      <c r="G654" s="45">
        <f t="shared" si="82"/>
        <v>4270728</v>
      </c>
    </row>
    <row r="655" spans="1:7" outlineLevel="1" x14ac:dyDescent="0.2">
      <c r="A655" s="96">
        <v>17.600000000000001</v>
      </c>
      <c r="B655" s="96">
        <v>18.170000000000002</v>
      </c>
      <c r="C655" s="24" t="s">
        <v>221</v>
      </c>
      <c r="D655" s="158" t="s">
        <v>29</v>
      </c>
      <c r="E655" s="159">
        <v>86.3</v>
      </c>
      <c r="F655" s="44">
        <v>16134</v>
      </c>
      <c r="G655" s="45">
        <f t="shared" si="82"/>
        <v>1392364.2</v>
      </c>
    </row>
    <row r="656" spans="1:7" ht="30" outlineLevel="1" x14ac:dyDescent="0.2">
      <c r="A656" s="162">
        <v>17.7</v>
      </c>
      <c r="B656" s="162"/>
      <c r="C656" s="68" t="s">
        <v>357</v>
      </c>
      <c r="D656" s="160" t="s">
        <v>13</v>
      </c>
      <c r="E656" s="160">
        <v>89.4</v>
      </c>
      <c r="F656" s="44">
        <v>12138</v>
      </c>
      <c r="G656" s="45">
        <f t="shared" si="82"/>
        <v>1085137.2</v>
      </c>
    </row>
    <row r="657" spans="1:7" ht="15.75" outlineLevel="1" x14ac:dyDescent="0.2">
      <c r="A657" s="7">
        <v>18</v>
      </c>
      <c r="B657" s="65"/>
      <c r="C657" s="65" t="s">
        <v>358</v>
      </c>
      <c r="D657" s="7"/>
      <c r="E657" s="7"/>
      <c r="F657" s="65"/>
      <c r="G657" s="66">
        <f>SUM(G658)</f>
        <v>205036.2</v>
      </c>
    </row>
    <row r="658" spans="1:7" ht="30" outlineLevel="1" x14ac:dyDescent="0.2">
      <c r="A658" s="96">
        <v>18.100000000000001</v>
      </c>
      <c r="B658" s="96">
        <v>19.059999999999999</v>
      </c>
      <c r="C658" s="24" t="s">
        <v>359</v>
      </c>
      <c r="D658" s="158" t="s">
        <v>29</v>
      </c>
      <c r="E658" s="159">
        <v>45.900201817117036</v>
      </c>
      <c r="F658" s="44">
        <v>4467</v>
      </c>
      <c r="G658" s="45">
        <f t="shared" ref="G658" si="83">ROUND(E658*F658,2)</f>
        <v>205036.2</v>
      </c>
    </row>
    <row r="659" spans="1:7" ht="15.75" outlineLevel="1" x14ac:dyDescent="0.25">
      <c r="A659" s="74">
        <v>19</v>
      </c>
      <c r="B659" s="164"/>
      <c r="C659" s="165" t="s">
        <v>360</v>
      </c>
      <c r="D659" s="166"/>
      <c r="E659" s="166"/>
      <c r="F659" s="165"/>
      <c r="G659" s="77">
        <f>SUM(G660:G671)</f>
        <v>9718973</v>
      </c>
    </row>
    <row r="660" spans="1:7" outlineLevel="1" x14ac:dyDescent="0.2">
      <c r="A660" s="78">
        <v>19.100000000000001</v>
      </c>
      <c r="B660" s="159">
        <v>1.1200000000000001</v>
      </c>
      <c r="C660" s="120" t="s">
        <v>117</v>
      </c>
      <c r="D660" s="78" t="s">
        <v>13</v>
      </c>
      <c r="E660" s="78">
        <v>10</v>
      </c>
      <c r="F660" s="44">
        <v>12107</v>
      </c>
      <c r="G660" s="45">
        <f t="shared" ref="G660:G671" si="84">ROUND(E660*F660,2)</f>
        <v>121070</v>
      </c>
    </row>
    <row r="661" spans="1:7" ht="45" outlineLevel="1" x14ac:dyDescent="0.2">
      <c r="A661" s="78">
        <v>19.2</v>
      </c>
      <c r="B661" s="78"/>
      <c r="C661" s="90" t="s">
        <v>81</v>
      </c>
      <c r="D661" s="78" t="s">
        <v>29</v>
      </c>
      <c r="E661" s="78">
        <v>30</v>
      </c>
      <c r="F661" s="44">
        <v>14982</v>
      </c>
      <c r="G661" s="45">
        <f t="shared" si="84"/>
        <v>449460</v>
      </c>
    </row>
    <row r="662" spans="1:7" ht="45" outlineLevel="1" x14ac:dyDescent="0.2">
      <c r="A662" s="78">
        <v>19.3</v>
      </c>
      <c r="B662" s="78"/>
      <c r="C662" s="61" t="s">
        <v>361</v>
      </c>
      <c r="D662" s="78" t="s">
        <v>64</v>
      </c>
      <c r="E662" s="26">
        <v>3</v>
      </c>
      <c r="F662" s="44">
        <v>32174</v>
      </c>
      <c r="G662" s="45">
        <f t="shared" si="84"/>
        <v>96522</v>
      </c>
    </row>
    <row r="663" spans="1:7" outlineLevel="1" x14ac:dyDescent="0.2">
      <c r="A663" s="78">
        <v>19.399999999999999</v>
      </c>
      <c r="B663" s="26">
        <v>5.17</v>
      </c>
      <c r="C663" s="15" t="s">
        <v>311</v>
      </c>
      <c r="D663" s="78" t="s">
        <v>13</v>
      </c>
      <c r="E663" s="78">
        <v>8</v>
      </c>
      <c r="F663" s="44">
        <v>59718</v>
      </c>
      <c r="G663" s="45">
        <f t="shared" si="84"/>
        <v>477744</v>
      </c>
    </row>
    <row r="664" spans="1:7" outlineLevel="1" x14ac:dyDescent="0.2">
      <c r="A664" s="78">
        <v>19.5</v>
      </c>
      <c r="B664" s="78">
        <v>6.3</v>
      </c>
      <c r="C664" s="61" t="s">
        <v>314</v>
      </c>
      <c r="D664" s="78" t="s">
        <v>29</v>
      </c>
      <c r="E664" s="78">
        <v>40</v>
      </c>
      <c r="F664" s="44">
        <v>11192</v>
      </c>
      <c r="G664" s="45">
        <f t="shared" si="84"/>
        <v>447680</v>
      </c>
    </row>
    <row r="665" spans="1:7" ht="30" outlineLevel="1" x14ac:dyDescent="0.2">
      <c r="A665" s="78">
        <v>19.600000000000001</v>
      </c>
      <c r="B665" s="96">
        <v>14.01</v>
      </c>
      <c r="C665" s="167" t="s">
        <v>194</v>
      </c>
      <c r="D665" s="78" t="s">
        <v>13</v>
      </c>
      <c r="E665" s="26">
        <v>25</v>
      </c>
      <c r="F665" s="44">
        <v>83908</v>
      </c>
      <c r="G665" s="45">
        <f t="shared" si="84"/>
        <v>2097700</v>
      </c>
    </row>
    <row r="666" spans="1:7" outlineLevel="1" x14ac:dyDescent="0.2">
      <c r="A666" s="78">
        <v>19.7</v>
      </c>
      <c r="B666" s="26">
        <v>14.42</v>
      </c>
      <c r="C666" s="168" t="s">
        <v>362</v>
      </c>
      <c r="D666" s="78" t="s">
        <v>29</v>
      </c>
      <c r="E666" s="26">
        <v>20</v>
      </c>
      <c r="F666" s="44">
        <v>106127</v>
      </c>
      <c r="G666" s="45">
        <f t="shared" si="84"/>
        <v>2122540</v>
      </c>
    </row>
    <row r="667" spans="1:7" ht="30" outlineLevel="1" x14ac:dyDescent="0.2">
      <c r="A667" s="78">
        <v>19.8</v>
      </c>
      <c r="B667" s="26">
        <v>15.1</v>
      </c>
      <c r="C667" s="167" t="s">
        <v>195</v>
      </c>
      <c r="D667" s="78" t="s">
        <v>13</v>
      </c>
      <c r="E667" s="16">
        <v>40</v>
      </c>
      <c r="F667" s="44">
        <v>83604</v>
      </c>
      <c r="G667" s="45">
        <f t="shared" si="84"/>
        <v>3344160</v>
      </c>
    </row>
    <row r="668" spans="1:7" outlineLevel="1" x14ac:dyDescent="0.2">
      <c r="A668" s="78">
        <v>19.899999999999999</v>
      </c>
      <c r="B668" s="26">
        <v>11.16</v>
      </c>
      <c r="C668" s="168" t="s">
        <v>363</v>
      </c>
      <c r="D668" s="78" t="s">
        <v>64</v>
      </c>
      <c r="E668" s="26">
        <v>2</v>
      </c>
      <c r="F668" s="44">
        <v>103737</v>
      </c>
      <c r="G668" s="45">
        <f t="shared" si="84"/>
        <v>207474</v>
      </c>
    </row>
    <row r="669" spans="1:7" outlineLevel="1" x14ac:dyDescent="0.2">
      <c r="A669" s="26">
        <v>19.100000000000001</v>
      </c>
      <c r="B669" s="26">
        <v>11.36</v>
      </c>
      <c r="C669" s="24" t="s">
        <v>79</v>
      </c>
      <c r="D669" s="78" t="s">
        <v>64</v>
      </c>
      <c r="E669" s="26">
        <v>2</v>
      </c>
      <c r="F669" s="44">
        <v>85985</v>
      </c>
      <c r="G669" s="45">
        <f t="shared" si="84"/>
        <v>171970</v>
      </c>
    </row>
    <row r="670" spans="1:7" outlineLevel="1" x14ac:dyDescent="0.2">
      <c r="A670" s="26">
        <v>19.11</v>
      </c>
      <c r="B670" s="26">
        <v>12.09</v>
      </c>
      <c r="C670" s="168" t="s">
        <v>89</v>
      </c>
      <c r="D670" s="78" t="s">
        <v>64</v>
      </c>
      <c r="E670" s="78">
        <v>2</v>
      </c>
      <c r="F670" s="44">
        <v>78811</v>
      </c>
      <c r="G670" s="45">
        <f t="shared" si="84"/>
        <v>157622</v>
      </c>
    </row>
    <row r="671" spans="1:7" outlineLevel="1" x14ac:dyDescent="0.2">
      <c r="A671" s="26">
        <v>19.12</v>
      </c>
      <c r="B671" s="26">
        <v>20.100000000000001</v>
      </c>
      <c r="C671" s="168" t="s">
        <v>364</v>
      </c>
      <c r="D671" s="78" t="s">
        <v>64</v>
      </c>
      <c r="E671" s="26">
        <v>1</v>
      </c>
      <c r="F671" s="44">
        <v>25031</v>
      </c>
      <c r="G671" s="45">
        <f t="shared" si="84"/>
        <v>25031</v>
      </c>
    </row>
    <row r="672" spans="1:7" ht="15.75" outlineLevel="1" x14ac:dyDescent="0.25">
      <c r="A672" s="74">
        <v>20</v>
      </c>
      <c r="B672" s="164"/>
      <c r="C672" s="165" t="s">
        <v>94</v>
      </c>
      <c r="D672" s="166"/>
      <c r="E672" s="166"/>
      <c r="F672" s="165"/>
      <c r="G672" s="77">
        <f>SUM(G673:G684)</f>
        <v>56586580</v>
      </c>
    </row>
    <row r="673" spans="1:7" outlineLevel="1" x14ac:dyDescent="0.2">
      <c r="A673" s="78">
        <v>20.100000000000001</v>
      </c>
      <c r="B673" s="26">
        <v>5.0199999999999996</v>
      </c>
      <c r="C673" s="61" t="s">
        <v>95</v>
      </c>
      <c r="D673" s="78" t="s">
        <v>13</v>
      </c>
      <c r="E673" s="78">
        <v>60</v>
      </c>
      <c r="F673" s="44">
        <v>121043</v>
      </c>
      <c r="G673" s="45">
        <f t="shared" ref="G673:G684" si="85">ROUND(E673*F673,2)</f>
        <v>7262580</v>
      </c>
    </row>
    <row r="674" spans="1:7" ht="30" outlineLevel="1" x14ac:dyDescent="0.2">
      <c r="A674" s="78">
        <v>20.2</v>
      </c>
      <c r="B674" s="26">
        <v>5.04</v>
      </c>
      <c r="C674" s="61" t="s">
        <v>96</v>
      </c>
      <c r="D674" s="78" t="s">
        <v>13</v>
      </c>
      <c r="E674" s="26">
        <v>50</v>
      </c>
      <c r="F674" s="44">
        <v>78753</v>
      </c>
      <c r="G674" s="45">
        <f t="shared" si="85"/>
        <v>3937650</v>
      </c>
    </row>
    <row r="675" spans="1:7" ht="30" outlineLevel="1" x14ac:dyDescent="0.2">
      <c r="A675" s="78">
        <v>20.3</v>
      </c>
      <c r="B675" s="26">
        <v>5.13</v>
      </c>
      <c r="C675" s="61" t="s">
        <v>365</v>
      </c>
      <c r="D675" s="78" t="s">
        <v>29</v>
      </c>
      <c r="E675" s="26">
        <v>70</v>
      </c>
      <c r="F675" s="44">
        <v>46980</v>
      </c>
      <c r="G675" s="45">
        <f t="shared" si="85"/>
        <v>3288600</v>
      </c>
    </row>
    <row r="676" spans="1:7" outlineLevel="1" x14ac:dyDescent="0.2">
      <c r="A676" s="78">
        <v>20.399999999999999</v>
      </c>
      <c r="B676" s="26">
        <v>5.16</v>
      </c>
      <c r="C676" s="61" t="s">
        <v>101</v>
      </c>
      <c r="D676" s="78" t="s">
        <v>13</v>
      </c>
      <c r="E676" s="26">
        <v>30</v>
      </c>
      <c r="F676" s="44">
        <v>84771</v>
      </c>
      <c r="G676" s="45">
        <f t="shared" si="85"/>
        <v>2543130</v>
      </c>
    </row>
    <row r="677" spans="1:7" ht="30" outlineLevel="1" x14ac:dyDescent="0.2">
      <c r="A677" s="78">
        <v>20.5</v>
      </c>
      <c r="B677" s="26">
        <v>7.01</v>
      </c>
      <c r="C677" s="61" t="s">
        <v>102</v>
      </c>
      <c r="D677" s="78" t="s">
        <v>29</v>
      </c>
      <c r="E677" s="26">
        <v>100</v>
      </c>
      <c r="F677" s="44">
        <v>5293</v>
      </c>
      <c r="G677" s="45">
        <f t="shared" si="85"/>
        <v>529300</v>
      </c>
    </row>
    <row r="678" spans="1:7" outlineLevel="1" x14ac:dyDescent="0.2">
      <c r="A678" s="60">
        <v>20.6</v>
      </c>
      <c r="B678" s="60">
        <v>18.2</v>
      </c>
      <c r="C678" s="61" t="s">
        <v>28</v>
      </c>
      <c r="D678" s="60" t="s">
        <v>29</v>
      </c>
      <c r="E678" s="22">
        <v>400</v>
      </c>
      <c r="F678" s="17">
        <v>4794</v>
      </c>
      <c r="G678" s="45">
        <f t="shared" si="85"/>
        <v>1917600</v>
      </c>
    </row>
    <row r="679" spans="1:7" outlineLevel="1" x14ac:dyDescent="0.2">
      <c r="A679" s="60">
        <v>20.7</v>
      </c>
      <c r="B679" s="60">
        <v>18.3</v>
      </c>
      <c r="C679" s="61" t="s">
        <v>30</v>
      </c>
      <c r="D679" s="60" t="s">
        <v>13</v>
      </c>
      <c r="E679" s="22">
        <v>750</v>
      </c>
      <c r="F679" s="17">
        <v>18787</v>
      </c>
      <c r="G679" s="45">
        <f t="shared" si="85"/>
        <v>14090250</v>
      </c>
    </row>
    <row r="680" spans="1:7" outlineLevel="1" x14ac:dyDescent="0.2">
      <c r="A680" s="60">
        <v>20.8</v>
      </c>
      <c r="B680" s="60">
        <v>18.8</v>
      </c>
      <c r="C680" s="61" t="s">
        <v>31</v>
      </c>
      <c r="D680" s="60" t="s">
        <v>29</v>
      </c>
      <c r="E680" s="22">
        <v>400</v>
      </c>
      <c r="F680" s="17">
        <v>4376</v>
      </c>
      <c r="G680" s="45">
        <f t="shared" si="85"/>
        <v>1750400</v>
      </c>
    </row>
    <row r="681" spans="1:7" outlineLevel="1" x14ac:dyDescent="0.2">
      <c r="A681" s="60">
        <v>20.9</v>
      </c>
      <c r="B681" s="60">
        <v>18.899999999999999</v>
      </c>
      <c r="C681" s="61" t="s">
        <v>32</v>
      </c>
      <c r="D681" s="60" t="s">
        <v>13</v>
      </c>
      <c r="E681" s="22">
        <v>750</v>
      </c>
      <c r="F681" s="17">
        <v>22651</v>
      </c>
      <c r="G681" s="45">
        <f t="shared" si="85"/>
        <v>16988250</v>
      </c>
    </row>
    <row r="682" spans="1:7" outlineLevel="1" x14ac:dyDescent="0.2">
      <c r="A682" s="16">
        <v>20.100000000000001</v>
      </c>
      <c r="B682" s="60">
        <v>8.8000000000000007</v>
      </c>
      <c r="C682" s="61" t="s">
        <v>35</v>
      </c>
      <c r="D682" s="60" t="s">
        <v>11</v>
      </c>
      <c r="E682" s="22">
        <v>5</v>
      </c>
      <c r="F682" s="17">
        <v>522364</v>
      </c>
      <c r="G682" s="45">
        <f t="shared" si="85"/>
        <v>2611820</v>
      </c>
    </row>
    <row r="683" spans="1:7" outlineLevel="1" x14ac:dyDescent="0.2">
      <c r="A683" s="16">
        <v>20.11</v>
      </c>
      <c r="B683" s="16"/>
      <c r="C683" s="61" t="s">
        <v>366</v>
      </c>
      <c r="D683" s="78" t="s">
        <v>29</v>
      </c>
      <c r="E683" s="59">
        <v>100</v>
      </c>
      <c r="F683" s="44">
        <v>12203</v>
      </c>
      <c r="G683" s="45">
        <f t="shared" si="85"/>
        <v>1220300</v>
      </c>
    </row>
    <row r="684" spans="1:7" outlineLevel="1" x14ac:dyDescent="0.2">
      <c r="A684" s="16">
        <v>20.12</v>
      </c>
      <c r="B684" s="16">
        <v>5.42</v>
      </c>
      <c r="C684" s="61" t="s">
        <v>47</v>
      </c>
      <c r="D684" s="60" t="s">
        <v>29</v>
      </c>
      <c r="E684" s="22">
        <v>5</v>
      </c>
      <c r="F684" s="17">
        <v>89340</v>
      </c>
      <c r="G684" s="45">
        <f t="shared" si="85"/>
        <v>446700</v>
      </c>
    </row>
    <row r="685" spans="1:7" ht="15.75" outlineLevel="1" x14ac:dyDescent="0.2">
      <c r="A685" s="169"/>
      <c r="B685" s="169"/>
      <c r="C685" s="169"/>
      <c r="D685" s="170"/>
      <c r="E685" s="171" t="s">
        <v>36</v>
      </c>
      <c r="F685" s="169"/>
      <c r="G685" s="172">
        <f>+G657+G649+G643+G639+G636+G629+G624+G622+G611+G603+G600+G596+G591+G586+G580+G575+G572+G558+G659+G672</f>
        <v>184088916.67000002</v>
      </c>
    </row>
    <row r="686" spans="1:7" ht="15.75" outlineLevel="1" x14ac:dyDescent="0.2">
      <c r="A686" s="173"/>
      <c r="B686" s="173"/>
      <c r="C686" s="173"/>
      <c r="D686" s="50"/>
      <c r="E686" s="174" t="s">
        <v>367</v>
      </c>
      <c r="F686" s="175">
        <v>0.25</v>
      </c>
      <c r="G686" s="53">
        <f>ROUND($G$685*F686,2)</f>
        <v>46022229.170000002</v>
      </c>
    </row>
    <row r="687" spans="1:7" ht="15.75" outlineLevel="1" x14ac:dyDescent="0.2">
      <c r="A687" s="173"/>
      <c r="B687" s="173"/>
      <c r="C687" s="173"/>
      <c r="D687" s="50"/>
      <c r="E687" s="174" t="s">
        <v>368</v>
      </c>
      <c r="F687" s="175">
        <v>0.02</v>
      </c>
      <c r="G687" s="53">
        <f>ROUND($G$685*F687,2)</f>
        <v>3681778.33</v>
      </c>
    </row>
    <row r="688" spans="1:7" ht="15.75" outlineLevel="1" x14ac:dyDescent="0.2">
      <c r="A688" s="173"/>
      <c r="B688" s="173"/>
      <c r="C688" s="173"/>
      <c r="D688" s="50"/>
      <c r="E688" s="174" t="s">
        <v>369</v>
      </c>
      <c r="F688" s="175">
        <v>0.05</v>
      </c>
      <c r="G688" s="53">
        <f>ROUND($G$685*F688,2)</f>
        <v>9204445.8300000001</v>
      </c>
    </row>
    <row r="689" spans="1:7" ht="15.75" outlineLevel="1" x14ac:dyDescent="0.2">
      <c r="A689" s="173"/>
      <c r="B689" s="173"/>
      <c r="C689" s="173"/>
      <c r="D689" s="176"/>
      <c r="E689" s="174" t="s">
        <v>370</v>
      </c>
      <c r="F689" s="177"/>
      <c r="G689" s="178"/>
    </row>
    <row r="690" spans="1:7" ht="15.75" x14ac:dyDescent="0.25">
      <c r="A690" s="79"/>
      <c r="B690" s="79"/>
      <c r="C690" s="79"/>
      <c r="D690" s="80"/>
      <c r="E690" s="81" t="s">
        <v>107</v>
      </c>
      <c r="F690" s="35"/>
      <c r="G690" s="56">
        <f>SUM(G685:G689)</f>
        <v>242997370.00000006</v>
      </c>
    </row>
    <row r="691" spans="1:7" x14ac:dyDescent="0.2">
      <c r="A691" s="50"/>
      <c r="B691" s="50"/>
      <c r="C691" s="40"/>
      <c r="D691" s="50"/>
      <c r="E691" s="50"/>
      <c r="F691" s="54"/>
      <c r="G691" s="86"/>
    </row>
    <row r="692" spans="1:7" ht="15.75" x14ac:dyDescent="0.2">
      <c r="A692" s="33"/>
      <c r="B692" s="33"/>
      <c r="C692" s="33"/>
      <c r="D692" s="47" t="s">
        <v>371</v>
      </c>
      <c r="E692" s="179"/>
      <c r="F692" s="33"/>
      <c r="G692" s="33"/>
    </row>
    <row r="693" spans="1:7" ht="15.75" outlineLevel="1" x14ac:dyDescent="0.2">
      <c r="A693" s="142" t="s">
        <v>372</v>
      </c>
      <c r="B693" s="142" t="s">
        <v>373</v>
      </c>
      <c r="C693" s="142" t="s">
        <v>374</v>
      </c>
      <c r="D693" s="142" t="s">
        <v>64</v>
      </c>
      <c r="E693" s="142" t="s">
        <v>6</v>
      </c>
      <c r="F693" s="142" t="s">
        <v>375</v>
      </c>
      <c r="G693" s="142" t="s">
        <v>112</v>
      </c>
    </row>
    <row r="694" spans="1:7" ht="15.75" outlineLevel="1" x14ac:dyDescent="0.2">
      <c r="A694" s="180">
        <v>1</v>
      </c>
      <c r="B694" s="65"/>
      <c r="C694" s="65" t="s">
        <v>9</v>
      </c>
      <c r="D694" s="7"/>
      <c r="E694" s="7"/>
      <c r="F694" s="65"/>
      <c r="G694" s="181">
        <f>SUM(G695:G707)</f>
        <v>5054171.5599999996</v>
      </c>
    </row>
    <row r="695" spans="1:7" outlineLevel="1" x14ac:dyDescent="0.2">
      <c r="A695" s="182">
        <f t="shared" ref="A695:A703" si="86">+A694+0.1</f>
        <v>1.1000000000000001</v>
      </c>
      <c r="B695" s="157">
        <v>1.1000000000000001</v>
      </c>
      <c r="C695" s="24" t="s">
        <v>116</v>
      </c>
      <c r="D695" s="158" t="s">
        <v>13</v>
      </c>
      <c r="E695" s="182">
        <v>12.015234534115162</v>
      </c>
      <c r="F695" s="44">
        <v>11256</v>
      </c>
      <c r="G695" s="45">
        <f t="shared" ref="G695:G720" si="87">ROUND(E695*F695,2)</f>
        <v>135243.48000000001</v>
      </c>
    </row>
    <row r="696" spans="1:7" outlineLevel="1" x14ac:dyDescent="0.2">
      <c r="A696" s="182">
        <f t="shared" si="86"/>
        <v>1.2000000000000002</v>
      </c>
      <c r="B696" s="157">
        <v>1.1100000000000001</v>
      </c>
      <c r="C696" s="24" t="s">
        <v>296</v>
      </c>
      <c r="D696" s="158" t="s">
        <v>13</v>
      </c>
      <c r="E696" s="182">
        <v>25.093264762375821</v>
      </c>
      <c r="F696" s="44">
        <v>15877</v>
      </c>
      <c r="G696" s="45">
        <f t="shared" si="87"/>
        <v>398405.76</v>
      </c>
    </row>
    <row r="697" spans="1:7" outlineLevel="1" x14ac:dyDescent="0.2">
      <c r="A697" s="182">
        <f t="shared" si="86"/>
        <v>1.3000000000000003</v>
      </c>
      <c r="B697" s="159">
        <v>1.1200000000000001</v>
      </c>
      <c r="C697" s="120" t="s">
        <v>117</v>
      </c>
      <c r="D697" s="158" t="s">
        <v>13</v>
      </c>
      <c r="E697" s="182">
        <v>45.442508081080277</v>
      </c>
      <c r="F697" s="44">
        <v>12107</v>
      </c>
      <c r="G697" s="45">
        <f t="shared" si="87"/>
        <v>550172.44999999995</v>
      </c>
    </row>
    <row r="698" spans="1:7" outlineLevel="1" x14ac:dyDescent="0.2">
      <c r="A698" s="182">
        <f t="shared" si="86"/>
        <v>1.4000000000000004</v>
      </c>
      <c r="B698" s="159">
        <v>1.1299999999999999</v>
      </c>
      <c r="C698" s="24" t="s">
        <v>297</v>
      </c>
      <c r="D698" s="158" t="s">
        <v>13</v>
      </c>
      <c r="E698" s="182">
        <v>36.156635295768552</v>
      </c>
      <c r="F698" s="44">
        <v>12905</v>
      </c>
      <c r="G698" s="45">
        <f t="shared" si="87"/>
        <v>466601.38</v>
      </c>
    </row>
    <row r="699" spans="1:7" outlineLevel="1" x14ac:dyDescent="0.2">
      <c r="A699" s="182">
        <f t="shared" si="86"/>
        <v>1.5000000000000004</v>
      </c>
      <c r="B699" s="159">
        <v>1.1399999999999999</v>
      </c>
      <c r="C699" s="24" t="s">
        <v>243</v>
      </c>
      <c r="D699" s="158" t="s">
        <v>13</v>
      </c>
      <c r="E699" s="182">
        <v>28.114699200427335</v>
      </c>
      <c r="F699" s="44">
        <v>15566</v>
      </c>
      <c r="G699" s="45">
        <f t="shared" si="87"/>
        <v>437633.41</v>
      </c>
    </row>
    <row r="700" spans="1:7" ht="30" outlineLevel="1" x14ac:dyDescent="0.2">
      <c r="A700" s="182">
        <f t="shared" si="86"/>
        <v>1.6000000000000005</v>
      </c>
      <c r="B700" s="159">
        <v>1.1599999999999999</v>
      </c>
      <c r="C700" s="24" t="s">
        <v>298</v>
      </c>
      <c r="D700" s="158" t="s">
        <v>13</v>
      </c>
      <c r="E700" s="182">
        <v>19.077318033835446</v>
      </c>
      <c r="F700" s="44">
        <v>22788</v>
      </c>
      <c r="G700" s="45">
        <f t="shared" si="87"/>
        <v>434733.92</v>
      </c>
    </row>
    <row r="701" spans="1:7" outlineLevel="1" x14ac:dyDescent="0.2">
      <c r="A701" s="182">
        <f t="shared" si="86"/>
        <v>1.7000000000000006</v>
      </c>
      <c r="B701" s="159">
        <v>1.26</v>
      </c>
      <c r="C701" s="24" t="s">
        <v>299</v>
      </c>
      <c r="D701" s="158" t="s">
        <v>13</v>
      </c>
      <c r="E701" s="159">
        <v>16.061528070314282</v>
      </c>
      <c r="F701" s="44">
        <v>25572</v>
      </c>
      <c r="G701" s="45">
        <f t="shared" si="87"/>
        <v>410725.4</v>
      </c>
    </row>
    <row r="702" spans="1:7" ht="30" outlineLevel="1" x14ac:dyDescent="0.2">
      <c r="A702" s="182">
        <f t="shared" si="86"/>
        <v>1.8000000000000007</v>
      </c>
      <c r="B702" s="159">
        <v>1.31</v>
      </c>
      <c r="C702" s="24" t="s">
        <v>300</v>
      </c>
      <c r="D702" s="158" t="s">
        <v>13</v>
      </c>
      <c r="E702" s="159">
        <v>12.013802581970264</v>
      </c>
      <c r="F702" s="44">
        <v>10198</v>
      </c>
      <c r="G702" s="45">
        <f t="shared" si="87"/>
        <v>122516.76</v>
      </c>
    </row>
    <row r="703" spans="1:7" outlineLevel="1" x14ac:dyDescent="0.2">
      <c r="A703" s="182">
        <f t="shared" si="86"/>
        <v>1.9000000000000008</v>
      </c>
      <c r="B703" s="159">
        <v>1.32</v>
      </c>
      <c r="C703" s="24" t="s">
        <v>118</v>
      </c>
      <c r="D703" s="158" t="s">
        <v>64</v>
      </c>
      <c r="E703" s="159">
        <v>15</v>
      </c>
      <c r="F703" s="44">
        <v>35121</v>
      </c>
      <c r="G703" s="45">
        <f t="shared" si="87"/>
        <v>526815</v>
      </c>
    </row>
    <row r="704" spans="1:7" ht="30" outlineLevel="1" x14ac:dyDescent="0.2">
      <c r="A704" s="159">
        <v>1.1000000000000001</v>
      </c>
      <c r="B704" s="159">
        <v>1.35</v>
      </c>
      <c r="C704" s="24" t="s">
        <v>301</v>
      </c>
      <c r="D704" s="158" t="s">
        <v>13</v>
      </c>
      <c r="E704" s="159">
        <v>48</v>
      </c>
      <c r="F704" s="44">
        <v>17561</v>
      </c>
      <c r="G704" s="45">
        <f t="shared" si="87"/>
        <v>842928</v>
      </c>
    </row>
    <row r="705" spans="1:7" outlineLevel="1" x14ac:dyDescent="0.2">
      <c r="A705" s="159">
        <v>1.1100000000000001</v>
      </c>
      <c r="B705" s="159">
        <v>1.38</v>
      </c>
      <c r="C705" s="24" t="s">
        <v>302</v>
      </c>
      <c r="D705" s="158" t="s">
        <v>64</v>
      </c>
      <c r="E705" s="159">
        <v>5</v>
      </c>
      <c r="F705" s="44">
        <v>21550</v>
      </c>
      <c r="G705" s="45">
        <f t="shared" si="87"/>
        <v>107750</v>
      </c>
    </row>
    <row r="706" spans="1:7" outlineLevel="1" x14ac:dyDescent="0.2">
      <c r="A706" s="159">
        <v>1.1200000000000001</v>
      </c>
      <c r="B706" s="159">
        <v>1.39</v>
      </c>
      <c r="C706" s="24" t="s">
        <v>176</v>
      </c>
      <c r="D706" s="158" t="s">
        <v>13</v>
      </c>
      <c r="E706" s="159">
        <v>2</v>
      </c>
      <c r="F706" s="44">
        <v>18891</v>
      </c>
      <c r="G706" s="45">
        <f t="shared" si="87"/>
        <v>37782</v>
      </c>
    </row>
    <row r="707" spans="1:7" ht="30" outlineLevel="1" x14ac:dyDescent="0.2">
      <c r="A707" s="159">
        <v>1.1299999999999999</v>
      </c>
      <c r="B707" s="159">
        <v>1.45</v>
      </c>
      <c r="C707" s="24" t="s">
        <v>303</v>
      </c>
      <c r="D707" s="158" t="s">
        <v>11</v>
      </c>
      <c r="E707" s="159">
        <v>48</v>
      </c>
      <c r="F707" s="44">
        <v>12143</v>
      </c>
      <c r="G707" s="45">
        <f t="shared" si="87"/>
        <v>582864</v>
      </c>
    </row>
    <row r="708" spans="1:7" ht="15.75" outlineLevel="1" x14ac:dyDescent="0.2">
      <c r="A708" s="180">
        <v>2</v>
      </c>
      <c r="B708" s="65"/>
      <c r="C708" s="65" t="s">
        <v>304</v>
      </c>
      <c r="D708" s="7"/>
      <c r="E708" s="7"/>
      <c r="F708" s="65"/>
      <c r="G708" s="181">
        <f>SUM(G709:G709)</f>
        <v>336960</v>
      </c>
    </row>
    <row r="709" spans="1:7" outlineLevel="1" x14ac:dyDescent="0.2">
      <c r="A709" s="159" t="s">
        <v>376</v>
      </c>
      <c r="B709" s="182">
        <v>3.1</v>
      </c>
      <c r="C709" s="24" t="s">
        <v>305</v>
      </c>
      <c r="D709" s="158" t="s">
        <v>64</v>
      </c>
      <c r="E709" s="159">
        <v>6</v>
      </c>
      <c r="F709" s="44">
        <v>56160</v>
      </c>
      <c r="G709" s="45">
        <f t="shared" si="87"/>
        <v>336960</v>
      </c>
    </row>
    <row r="710" spans="1:7" ht="15.75" outlineLevel="1" x14ac:dyDescent="0.2">
      <c r="A710" s="180">
        <v>3</v>
      </c>
      <c r="B710" s="65"/>
      <c r="C710" s="65" t="s">
        <v>211</v>
      </c>
      <c r="D710" s="7"/>
      <c r="E710" s="7"/>
      <c r="F710" s="65"/>
      <c r="G710" s="181">
        <f>SUM(G711:G714)</f>
        <v>2528081.9</v>
      </c>
    </row>
    <row r="711" spans="1:7" outlineLevel="1" x14ac:dyDescent="0.2">
      <c r="A711" s="182" t="s">
        <v>377</v>
      </c>
      <c r="B711" s="159">
        <v>4.21</v>
      </c>
      <c r="C711" s="24" t="s">
        <v>306</v>
      </c>
      <c r="D711" s="158" t="s">
        <v>17</v>
      </c>
      <c r="E711" s="159">
        <v>62</v>
      </c>
      <c r="F711" s="44">
        <v>7643</v>
      </c>
      <c r="G711" s="45">
        <f t="shared" si="87"/>
        <v>473866</v>
      </c>
    </row>
    <row r="712" spans="1:7" outlineLevel="1" x14ac:dyDescent="0.2">
      <c r="A712" s="182" t="s">
        <v>378</v>
      </c>
      <c r="B712" s="159">
        <v>4.22</v>
      </c>
      <c r="C712" s="24" t="s">
        <v>43</v>
      </c>
      <c r="D712" s="158" t="s">
        <v>17</v>
      </c>
      <c r="E712" s="159">
        <v>49</v>
      </c>
      <c r="F712" s="44">
        <v>7900</v>
      </c>
      <c r="G712" s="45">
        <f t="shared" si="87"/>
        <v>387100</v>
      </c>
    </row>
    <row r="713" spans="1:7" outlineLevel="1" x14ac:dyDescent="0.2">
      <c r="A713" s="182" t="s">
        <v>257</v>
      </c>
      <c r="B713" s="159">
        <v>4.2300000000000004</v>
      </c>
      <c r="C713" s="24" t="s">
        <v>307</v>
      </c>
      <c r="D713" s="158" t="s">
        <v>17</v>
      </c>
      <c r="E713" s="159">
        <v>24</v>
      </c>
      <c r="F713" s="44">
        <v>10391</v>
      </c>
      <c r="G713" s="45">
        <f t="shared" si="87"/>
        <v>249384</v>
      </c>
    </row>
    <row r="714" spans="1:7" outlineLevel="1" x14ac:dyDescent="0.2">
      <c r="A714" s="106" t="s">
        <v>259</v>
      </c>
      <c r="B714" s="96">
        <v>4.29</v>
      </c>
      <c r="C714" s="183" t="s">
        <v>308</v>
      </c>
      <c r="D714" s="106" t="s">
        <v>11</v>
      </c>
      <c r="E714" s="184">
        <v>3.9</v>
      </c>
      <c r="F714" s="44">
        <v>363521</v>
      </c>
      <c r="G714" s="45">
        <f t="shared" si="87"/>
        <v>1417731.9</v>
      </c>
    </row>
    <row r="715" spans="1:7" ht="15.75" outlineLevel="1" x14ac:dyDescent="0.2">
      <c r="A715" s="180">
        <v>4</v>
      </c>
      <c r="B715" s="65"/>
      <c r="C715" s="65" t="s">
        <v>309</v>
      </c>
      <c r="D715" s="7"/>
      <c r="E715" s="7"/>
      <c r="F715" s="65"/>
      <c r="G715" s="181">
        <f>SUM(G716:G720)</f>
        <v>5849331.2999999998</v>
      </c>
    </row>
    <row r="716" spans="1:7" outlineLevel="1" x14ac:dyDescent="0.2">
      <c r="A716" s="182" t="s">
        <v>265</v>
      </c>
      <c r="B716" s="182">
        <v>5.9</v>
      </c>
      <c r="C716" s="24" t="s">
        <v>127</v>
      </c>
      <c r="D716" s="182" t="s">
        <v>13</v>
      </c>
      <c r="E716" s="159">
        <v>12.225007510355278</v>
      </c>
      <c r="F716" s="44">
        <v>137629</v>
      </c>
      <c r="G716" s="45">
        <f t="shared" si="87"/>
        <v>1682515.56</v>
      </c>
    </row>
    <row r="717" spans="1:7" ht="30" outlineLevel="1" x14ac:dyDescent="0.2">
      <c r="A717" s="182" t="s">
        <v>266</v>
      </c>
      <c r="B717" s="159">
        <v>5.0999999999999996</v>
      </c>
      <c r="C717" s="24" t="s">
        <v>310</v>
      </c>
      <c r="D717" s="182" t="s">
        <v>29</v>
      </c>
      <c r="E717" s="159">
        <v>9.084308118237125</v>
      </c>
      <c r="F717" s="44">
        <v>83252</v>
      </c>
      <c r="G717" s="45">
        <f t="shared" si="87"/>
        <v>756286.82</v>
      </c>
    </row>
    <row r="718" spans="1:7" outlineLevel="1" x14ac:dyDescent="0.2">
      <c r="A718" s="182" t="s">
        <v>268</v>
      </c>
      <c r="B718" s="159">
        <v>5.17</v>
      </c>
      <c r="C718" s="15" t="s">
        <v>311</v>
      </c>
      <c r="D718" s="182" t="s">
        <v>13</v>
      </c>
      <c r="E718" s="182">
        <v>39.505122013904369</v>
      </c>
      <c r="F718" s="44">
        <v>59718</v>
      </c>
      <c r="G718" s="45">
        <f t="shared" si="87"/>
        <v>2359166.88</v>
      </c>
    </row>
    <row r="719" spans="1:7" outlineLevel="1" x14ac:dyDescent="0.2">
      <c r="A719" s="182" t="s">
        <v>269</v>
      </c>
      <c r="B719" s="159">
        <v>5.18</v>
      </c>
      <c r="C719" s="24" t="s">
        <v>312</v>
      </c>
      <c r="D719" s="182" t="s">
        <v>29</v>
      </c>
      <c r="E719" s="182">
        <v>18.16861623647425</v>
      </c>
      <c r="F719" s="44">
        <v>37719</v>
      </c>
      <c r="G719" s="45">
        <f t="shared" si="87"/>
        <v>685302.04</v>
      </c>
    </row>
    <row r="720" spans="1:7" outlineLevel="1" x14ac:dyDescent="0.2">
      <c r="A720" s="182" t="s">
        <v>271</v>
      </c>
      <c r="B720" s="159">
        <v>5.52</v>
      </c>
      <c r="C720" s="24" t="s">
        <v>313</v>
      </c>
      <c r="D720" s="182" t="s">
        <v>64</v>
      </c>
      <c r="E720" s="159">
        <v>20</v>
      </c>
      <c r="F720" s="17">
        <v>18303</v>
      </c>
      <c r="G720" s="45">
        <f t="shared" si="87"/>
        <v>366060</v>
      </c>
    </row>
    <row r="721" spans="1:7" ht="15.75" outlineLevel="1" x14ac:dyDescent="0.2">
      <c r="A721" s="180">
        <v>5</v>
      </c>
      <c r="B721" s="65"/>
      <c r="C721" s="65" t="s">
        <v>181</v>
      </c>
      <c r="D721" s="7"/>
      <c r="E721" s="7"/>
      <c r="F721" s="65"/>
      <c r="G721" s="181">
        <f>SUM(G722:G725)</f>
        <v>1874080</v>
      </c>
    </row>
    <row r="722" spans="1:7" outlineLevel="1" x14ac:dyDescent="0.2">
      <c r="A722" s="182" t="s">
        <v>274</v>
      </c>
      <c r="B722" s="182">
        <v>6.3</v>
      </c>
      <c r="C722" s="24" t="s">
        <v>314</v>
      </c>
      <c r="D722" s="182" t="s">
        <v>29</v>
      </c>
      <c r="E722" s="182">
        <v>21</v>
      </c>
      <c r="F722" s="44">
        <v>11192</v>
      </c>
      <c r="G722" s="45">
        <f t="shared" ref="G722:G725" si="88">ROUND(E722*F722,2)</f>
        <v>235032</v>
      </c>
    </row>
    <row r="723" spans="1:7" ht="30" outlineLevel="1" x14ac:dyDescent="0.2">
      <c r="A723" s="182" t="s">
        <v>276</v>
      </c>
      <c r="B723" s="159">
        <v>6.5</v>
      </c>
      <c r="C723" s="24" t="s">
        <v>249</v>
      </c>
      <c r="D723" s="182" t="s">
        <v>13</v>
      </c>
      <c r="E723" s="182">
        <v>67</v>
      </c>
      <c r="F723" s="44">
        <v>10180</v>
      </c>
      <c r="G723" s="45">
        <f t="shared" si="88"/>
        <v>682060</v>
      </c>
    </row>
    <row r="724" spans="1:7" outlineLevel="1" x14ac:dyDescent="0.2">
      <c r="A724" s="182" t="s">
        <v>277</v>
      </c>
      <c r="B724" s="159">
        <v>6.17</v>
      </c>
      <c r="C724" s="24" t="s">
        <v>315</v>
      </c>
      <c r="D724" s="182" t="s">
        <v>13</v>
      </c>
      <c r="E724" s="159">
        <v>18</v>
      </c>
      <c r="F724" s="44">
        <v>27264</v>
      </c>
      <c r="G724" s="45">
        <f t="shared" si="88"/>
        <v>490752</v>
      </c>
    </row>
    <row r="725" spans="1:7" outlineLevel="1" x14ac:dyDescent="0.2">
      <c r="A725" s="182" t="s">
        <v>278</v>
      </c>
      <c r="B725" s="159">
        <v>6.18</v>
      </c>
      <c r="C725" s="24" t="s">
        <v>316</v>
      </c>
      <c r="D725" s="182" t="s">
        <v>29</v>
      </c>
      <c r="E725" s="159">
        <v>27</v>
      </c>
      <c r="F725" s="44">
        <v>17268</v>
      </c>
      <c r="G725" s="45">
        <f t="shared" si="88"/>
        <v>466236</v>
      </c>
    </row>
    <row r="726" spans="1:7" ht="15.75" outlineLevel="1" x14ac:dyDescent="0.2">
      <c r="A726" s="180">
        <v>6</v>
      </c>
      <c r="B726" s="65"/>
      <c r="C726" s="65" t="s">
        <v>53</v>
      </c>
      <c r="D726" s="7"/>
      <c r="E726" s="7"/>
      <c r="F726" s="65"/>
      <c r="G726" s="181">
        <f>SUM(G727:G730)</f>
        <v>7802555</v>
      </c>
    </row>
    <row r="727" spans="1:7" outlineLevel="1" x14ac:dyDescent="0.2">
      <c r="A727" s="182" t="s">
        <v>283</v>
      </c>
      <c r="B727" s="159">
        <v>7.5</v>
      </c>
      <c r="C727" s="24" t="s">
        <v>180</v>
      </c>
      <c r="D727" s="182" t="s">
        <v>29</v>
      </c>
      <c r="E727" s="182">
        <v>11</v>
      </c>
      <c r="F727" s="44">
        <v>51695</v>
      </c>
      <c r="G727" s="45">
        <f t="shared" ref="G727:G730" si="89">ROUND(E727*F727,2)</f>
        <v>568645</v>
      </c>
    </row>
    <row r="728" spans="1:7" outlineLevel="1" x14ac:dyDescent="0.2">
      <c r="A728" s="182" t="s">
        <v>251</v>
      </c>
      <c r="B728" s="159">
        <v>7.24</v>
      </c>
      <c r="C728" s="24" t="s">
        <v>123</v>
      </c>
      <c r="D728" s="182" t="s">
        <v>13</v>
      </c>
      <c r="E728" s="159">
        <v>28</v>
      </c>
      <c r="F728" s="44">
        <v>53776</v>
      </c>
      <c r="G728" s="45">
        <f t="shared" si="89"/>
        <v>1505728</v>
      </c>
    </row>
    <row r="729" spans="1:7" outlineLevel="1" x14ac:dyDescent="0.2">
      <c r="A729" s="182" t="s">
        <v>379</v>
      </c>
      <c r="B729" s="159">
        <v>7.25</v>
      </c>
      <c r="C729" s="24" t="s">
        <v>317</v>
      </c>
      <c r="D729" s="182" t="s">
        <v>13</v>
      </c>
      <c r="E729" s="182">
        <v>46</v>
      </c>
      <c r="F729" s="44">
        <v>72558</v>
      </c>
      <c r="G729" s="45">
        <f t="shared" si="89"/>
        <v>3337668</v>
      </c>
    </row>
    <row r="730" spans="1:7" outlineLevel="1" x14ac:dyDescent="0.2">
      <c r="A730" s="106" t="s">
        <v>380</v>
      </c>
      <c r="B730" s="158">
        <v>7.27</v>
      </c>
      <c r="C730" s="24" t="s">
        <v>318</v>
      </c>
      <c r="D730" s="158" t="s">
        <v>13</v>
      </c>
      <c r="E730" s="159">
        <v>21</v>
      </c>
      <c r="F730" s="44">
        <v>113834</v>
      </c>
      <c r="G730" s="45">
        <f t="shared" si="89"/>
        <v>2390514</v>
      </c>
    </row>
    <row r="731" spans="1:7" ht="15.75" outlineLevel="1" x14ac:dyDescent="0.2">
      <c r="A731" s="180">
        <v>7</v>
      </c>
      <c r="B731" s="65"/>
      <c r="C731" s="65" t="s">
        <v>319</v>
      </c>
      <c r="D731" s="7"/>
      <c r="E731" s="7"/>
      <c r="F731" s="65"/>
      <c r="G731" s="181">
        <f>SUM(G732:G734)</f>
        <v>9667050.4000000004</v>
      </c>
    </row>
    <row r="732" spans="1:7" outlineLevel="1" x14ac:dyDescent="0.2">
      <c r="A732" s="182" t="s">
        <v>285</v>
      </c>
      <c r="B732" s="159">
        <v>8.3000000000000007</v>
      </c>
      <c r="C732" s="24" t="s">
        <v>321</v>
      </c>
      <c r="D732" s="182" t="s">
        <v>11</v>
      </c>
      <c r="E732" s="159">
        <v>3.6</v>
      </c>
      <c r="F732" s="44">
        <v>437106</v>
      </c>
      <c r="G732" s="45">
        <f t="shared" ref="G732:G734" si="90">ROUND(E732*F732,2)</f>
        <v>1573581.6</v>
      </c>
    </row>
    <row r="733" spans="1:7" outlineLevel="1" x14ac:dyDescent="0.2">
      <c r="A733" s="182" t="s">
        <v>381</v>
      </c>
      <c r="B733" s="159">
        <v>8.1</v>
      </c>
      <c r="C733" s="24" t="s">
        <v>322</v>
      </c>
      <c r="D733" s="182" t="s">
        <v>11</v>
      </c>
      <c r="E733" s="182">
        <v>2.8</v>
      </c>
      <c r="F733" s="44">
        <v>545488</v>
      </c>
      <c r="G733" s="45">
        <f t="shared" si="90"/>
        <v>1527366.4</v>
      </c>
    </row>
    <row r="734" spans="1:7" ht="30" outlineLevel="1" x14ac:dyDescent="0.2">
      <c r="A734" s="182" t="s">
        <v>382</v>
      </c>
      <c r="B734" s="159">
        <v>8.11</v>
      </c>
      <c r="C734" s="24" t="s">
        <v>177</v>
      </c>
      <c r="D734" s="182" t="s">
        <v>11</v>
      </c>
      <c r="E734" s="182">
        <v>7.8</v>
      </c>
      <c r="F734" s="44">
        <v>841808</v>
      </c>
      <c r="G734" s="45">
        <f t="shared" si="90"/>
        <v>6566102.4000000004</v>
      </c>
    </row>
    <row r="735" spans="1:7" ht="15.75" outlineLevel="1" x14ac:dyDescent="0.2">
      <c r="A735" s="180">
        <v>8</v>
      </c>
      <c r="B735" s="65"/>
      <c r="C735" s="65" t="s">
        <v>128</v>
      </c>
      <c r="D735" s="7"/>
      <c r="E735" s="7"/>
      <c r="F735" s="65"/>
      <c r="G735" s="181">
        <f>SUM(G736:G737)</f>
        <v>3406254.6</v>
      </c>
    </row>
    <row r="736" spans="1:7" outlineLevel="1" x14ac:dyDescent="0.2">
      <c r="A736" s="182">
        <v>8.1</v>
      </c>
      <c r="B736" s="159">
        <v>9.24</v>
      </c>
      <c r="C736" s="24" t="s">
        <v>324</v>
      </c>
      <c r="D736" s="182" t="s">
        <v>13</v>
      </c>
      <c r="E736" s="159">
        <v>21</v>
      </c>
      <c r="F736" s="44">
        <v>101925</v>
      </c>
      <c r="G736" s="45">
        <f t="shared" ref="G736:G737" si="91">ROUND(E736*F736,2)</f>
        <v>2140425</v>
      </c>
    </row>
    <row r="737" spans="1:7" outlineLevel="1" x14ac:dyDescent="0.2">
      <c r="A737" s="182">
        <v>8.1999999999999993</v>
      </c>
      <c r="B737" s="159">
        <v>9.31</v>
      </c>
      <c r="C737" s="24" t="s">
        <v>325</v>
      </c>
      <c r="D737" s="182" t="s">
        <v>13</v>
      </c>
      <c r="E737" s="159">
        <v>16.8</v>
      </c>
      <c r="F737" s="44">
        <v>75347</v>
      </c>
      <c r="G737" s="45">
        <f t="shared" si="91"/>
        <v>1265829.6000000001</v>
      </c>
    </row>
    <row r="738" spans="1:7" ht="15.75" outlineLevel="1" x14ac:dyDescent="0.2">
      <c r="A738" s="180">
        <v>9</v>
      </c>
      <c r="B738" s="65"/>
      <c r="C738" s="65" t="s">
        <v>139</v>
      </c>
      <c r="D738" s="7"/>
      <c r="E738" s="7"/>
      <c r="F738" s="65"/>
      <c r="G738" s="181">
        <f>SUM(G739:G745)</f>
        <v>15218231.76</v>
      </c>
    </row>
    <row r="739" spans="1:7" ht="30" outlineLevel="1" x14ac:dyDescent="0.2">
      <c r="A739" s="182">
        <v>9.1</v>
      </c>
      <c r="B739" s="14" t="s">
        <v>326</v>
      </c>
      <c r="C739" s="24" t="s">
        <v>327</v>
      </c>
      <c r="D739" s="182" t="s">
        <v>64</v>
      </c>
      <c r="E739" s="159">
        <v>6</v>
      </c>
      <c r="F739" s="44">
        <v>228485</v>
      </c>
      <c r="G739" s="45">
        <f t="shared" ref="G739:G745" si="92">ROUND(E739*F739,2)</f>
        <v>1370910</v>
      </c>
    </row>
    <row r="740" spans="1:7" ht="30" outlineLevel="1" x14ac:dyDescent="0.2">
      <c r="A740" s="182">
        <v>9.1999999999999993</v>
      </c>
      <c r="B740" s="50">
        <v>10.07</v>
      </c>
      <c r="C740" s="24" t="s">
        <v>189</v>
      </c>
      <c r="D740" s="182" t="s">
        <v>13</v>
      </c>
      <c r="E740" s="159">
        <v>24</v>
      </c>
      <c r="F740" s="44">
        <v>308148</v>
      </c>
      <c r="G740" s="45">
        <f t="shared" si="92"/>
        <v>7395552</v>
      </c>
    </row>
    <row r="741" spans="1:7" ht="30" outlineLevel="1" x14ac:dyDescent="0.2">
      <c r="A741" s="182">
        <v>9.3000000000000007</v>
      </c>
      <c r="B741" s="96">
        <v>10.130000000000001</v>
      </c>
      <c r="C741" s="24" t="s">
        <v>328</v>
      </c>
      <c r="D741" s="158" t="s">
        <v>13</v>
      </c>
      <c r="E741" s="158">
        <v>6.48</v>
      </c>
      <c r="F741" s="44">
        <v>269227</v>
      </c>
      <c r="G741" s="45">
        <f t="shared" si="92"/>
        <v>1744590.96</v>
      </c>
    </row>
    <row r="742" spans="1:7" ht="30" outlineLevel="1" x14ac:dyDescent="0.2">
      <c r="A742" s="182">
        <v>9.4</v>
      </c>
      <c r="B742" s="159">
        <v>10.16</v>
      </c>
      <c r="C742" s="24" t="s">
        <v>187</v>
      </c>
      <c r="D742" s="182" t="s">
        <v>13</v>
      </c>
      <c r="E742" s="159">
        <v>6</v>
      </c>
      <c r="F742" s="44">
        <v>221483</v>
      </c>
      <c r="G742" s="45">
        <f t="shared" si="92"/>
        <v>1328898</v>
      </c>
    </row>
    <row r="743" spans="1:7" outlineLevel="1" x14ac:dyDescent="0.2">
      <c r="A743" s="182">
        <v>9.5</v>
      </c>
      <c r="B743" s="96">
        <v>10.19</v>
      </c>
      <c r="C743" s="24" t="s">
        <v>329</v>
      </c>
      <c r="D743" s="158" t="s">
        <v>13</v>
      </c>
      <c r="E743" s="158">
        <v>3.8</v>
      </c>
      <c r="F743" s="44">
        <v>379447</v>
      </c>
      <c r="G743" s="45">
        <f t="shared" si="92"/>
        <v>1441898.6</v>
      </c>
    </row>
    <row r="744" spans="1:7" ht="30" outlineLevel="1" x14ac:dyDescent="0.2">
      <c r="A744" s="182">
        <v>9.6</v>
      </c>
      <c r="B744" s="159">
        <v>10.199999999999999</v>
      </c>
      <c r="C744" s="24" t="s">
        <v>330</v>
      </c>
      <c r="D744" s="182" t="s">
        <v>13</v>
      </c>
      <c r="E744" s="159">
        <v>9.4</v>
      </c>
      <c r="F744" s="44">
        <v>192008</v>
      </c>
      <c r="G744" s="45">
        <f t="shared" si="92"/>
        <v>1804875.2</v>
      </c>
    </row>
    <row r="745" spans="1:7" ht="30" outlineLevel="1" x14ac:dyDescent="0.2">
      <c r="A745" s="182">
        <v>9.6999999999999993</v>
      </c>
      <c r="B745" s="159">
        <v>10.220000000000001</v>
      </c>
      <c r="C745" s="24" t="s">
        <v>331</v>
      </c>
      <c r="D745" s="182" t="s">
        <v>64</v>
      </c>
      <c r="E745" s="159">
        <v>1</v>
      </c>
      <c r="F745" s="44">
        <v>131507</v>
      </c>
      <c r="G745" s="45">
        <f t="shared" si="92"/>
        <v>131507</v>
      </c>
    </row>
    <row r="746" spans="1:7" ht="15.75" outlineLevel="1" x14ac:dyDescent="0.2">
      <c r="A746" s="180">
        <v>10</v>
      </c>
      <c r="B746" s="65"/>
      <c r="C746" s="65" t="s">
        <v>332</v>
      </c>
      <c r="D746" s="7"/>
      <c r="E746" s="7"/>
      <c r="F746" s="65"/>
      <c r="G746" s="181">
        <f>SUM(G747:G759)</f>
        <v>14899010</v>
      </c>
    </row>
    <row r="747" spans="1:7" outlineLevel="1" x14ac:dyDescent="0.2">
      <c r="A747" s="182">
        <v>10.1</v>
      </c>
      <c r="B747" s="182">
        <v>11.1</v>
      </c>
      <c r="C747" s="24" t="s">
        <v>383</v>
      </c>
      <c r="D747" s="182" t="s">
        <v>64</v>
      </c>
      <c r="E747" s="159">
        <v>2</v>
      </c>
      <c r="F747" s="44">
        <v>347588</v>
      </c>
      <c r="G747" s="45">
        <f t="shared" ref="G747:G759" si="93">ROUND(E747*F747,2)</f>
        <v>695176</v>
      </c>
    </row>
    <row r="748" spans="1:7" outlineLevel="1" x14ac:dyDescent="0.2">
      <c r="A748" s="182">
        <v>10.199999999999999</v>
      </c>
      <c r="B748" s="182">
        <v>11.4</v>
      </c>
      <c r="C748" s="24" t="s">
        <v>180</v>
      </c>
      <c r="D748" s="182" t="s">
        <v>29</v>
      </c>
      <c r="E748" s="182">
        <v>18</v>
      </c>
      <c r="F748" s="44">
        <v>51695</v>
      </c>
      <c r="G748" s="45">
        <f t="shared" si="93"/>
        <v>930510</v>
      </c>
    </row>
    <row r="749" spans="1:7" outlineLevel="1" x14ac:dyDescent="0.2">
      <c r="A749" s="182">
        <v>10.3</v>
      </c>
      <c r="B749" s="182">
        <v>11.9</v>
      </c>
      <c r="C749" s="24" t="s">
        <v>333</v>
      </c>
      <c r="D749" s="182" t="s">
        <v>64</v>
      </c>
      <c r="E749" s="159">
        <v>9</v>
      </c>
      <c r="F749" s="44">
        <v>80113</v>
      </c>
      <c r="G749" s="45">
        <f t="shared" si="93"/>
        <v>721017</v>
      </c>
    </row>
    <row r="750" spans="1:7" outlineLevel="1" x14ac:dyDescent="0.2">
      <c r="A750" s="182">
        <v>10.4</v>
      </c>
      <c r="B750" s="159">
        <v>11.16</v>
      </c>
      <c r="C750" s="24" t="s">
        <v>334</v>
      </c>
      <c r="D750" s="182" t="s">
        <v>64</v>
      </c>
      <c r="E750" s="159">
        <v>8</v>
      </c>
      <c r="F750" s="44">
        <v>103737</v>
      </c>
      <c r="G750" s="45">
        <f t="shared" si="93"/>
        <v>829896</v>
      </c>
    </row>
    <row r="751" spans="1:7" outlineLevel="1" x14ac:dyDescent="0.2">
      <c r="A751" s="182">
        <v>10.5</v>
      </c>
      <c r="B751" s="159">
        <v>11.2</v>
      </c>
      <c r="C751" s="24" t="s">
        <v>335</v>
      </c>
      <c r="D751" s="182" t="s">
        <v>64</v>
      </c>
      <c r="E751" s="159">
        <v>7</v>
      </c>
      <c r="F751" s="44">
        <v>130156</v>
      </c>
      <c r="G751" s="45">
        <f t="shared" si="93"/>
        <v>911092</v>
      </c>
    </row>
    <row r="752" spans="1:7" outlineLevel="1" x14ac:dyDescent="0.2">
      <c r="A752" s="182">
        <v>10.6</v>
      </c>
      <c r="B752" s="159">
        <v>11.21</v>
      </c>
      <c r="C752" s="24" t="s">
        <v>336</v>
      </c>
      <c r="D752" s="182" t="s">
        <v>64</v>
      </c>
      <c r="E752" s="159">
        <v>4</v>
      </c>
      <c r="F752" s="44">
        <v>137936</v>
      </c>
      <c r="G752" s="45">
        <f t="shared" si="93"/>
        <v>551744</v>
      </c>
    </row>
    <row r="753" spans="1:7" outlineLevel="1" x14ac:dyDescent="0.2">
      <c r="A753" s="182">
        <v>10.7</v>
      </c>
      <c r="B753" s="159">
        <v>11.22</v>
      </c>
      <c r="C753" s="24" t="s">
        <v>337</v>
      </c>
      <c r="D753" s="182" t="s">
        <v>64</v>
      </c>
      <c r="E753" s="159">
        <v>12</v>
      </c>
      <c r="F753" s="44">
        <v>109163</v>
      </c>
      <c r="G753" s="45">
        <f t="shared" si="93"/>
        <v>1309956</v>
      </c>
    </row>
    <row r="754" spans="1:7" outlineLevel="1" x14ac:dyDescent="0.2">
      <c r="A754" s="182">
        <v>10.8</v>
      </c>
      <c r="B754" s="159">
        <v>11.32</v>
      </c>
      <c r="C754" s="24" t="s">
        <v>338</v>
      </c>
      <c r="D754" s="182" t="s">
        <v>29</v>
      </c>
      <c r="E754" s="182">
        <v>38</v>
      </c>
      <c r="F754" s="44">
        <v>51509</v>
      </c>
      <c r="G754" s="45">
        <f t="shared" si="93"/>
        <v>1957342</v>
      </c>
    </row>
    <row r="755" spans="1:7" outlineLevel="1" x14ac:dyDescent="0.2">
      <c r="A755" s="182">
        <v>10.9</v>
      </c>
      <c r="B755" s="159">
        <v>11.33</v>
      </c>
      <c r="C755" s="24" t="s">
        <v>198</v>
      </c>
      <c r="D755" s="182" t="s">
        <v>29</v>
      </c>
      <c r="E755" s="182">
        <v>45</v>
      </c>
      <c r="F755" s="44">
        <v>69559</v>
      </c>
      <c r="G755" s="45">
        <f t="shared" si="93"/>
        <v>3130155</v>
      </c>
    </row>
    <row r="756" spans="1:7" outlineLevel="1" x14ac:dyDescent="0.2">
      <c r="A756" s="159">
        <v>10.1</v>
      </c>
      <c r="B756" s="159">
        <v>11.36</v>
      </c>
      <c r="C756" s="24" t="s">
        <v>79</v>
      </c>
      <c r="D756" s="182" t="s">
        <v>64</v>
      </c>
      <c r="E756" s="159">
        <v>8</v>
      </c>
      <c r="F756" s="44">
        <v>85985</v>
      </c>
      <c r="G756" s="45">
        <f t="shared" si="93"/>
        <v>687880</v>
      </c>
    </row>
    <row r="757" spans="1:7" outlineLevel="1" x14ac:dyDescent="0.2">
      <c r="A757" s="159">
        <v>10.11</v>
      </c>
      <c r="B757" s="159">
        <v>11.41</v>
      </c>
      <c r="C757" s="24" t="s">
        <v>384</v>
      </c>
      <c r="D757" s="182" t="s">
        <v>29</v>
      </c>
      <c r="E757" s="159">
        <v>34</v>
      </c>
      <c r="F757" s="44">
        <v>26861</v>
      </c>
      <c r="G757" s="45">
        <f t="shared" si="93"/>
        <v>913274</v>
      </c>
    </row>
    <row r="758" spans="1:7" outlineLevel="1" x14ac:dyDescent="0.2">
      <c r="A758" s="67">
        <v>10.119999999999999</v>
      </c>
      <c r="B758" s="159">
        <v>11.42</v>
      </c>
      <c r="C758" s="24" t="s">
        <v>339</v>
      </c>
      <c r="D758" s="182" t="s">
        <v>29</v>
      </c>
      <c r="E758" s="159">
        <v>19</v>
      </c>
      <c r="F758" s="44">
        <v>33644</v>
      </c>
      <c r="G758" s="45">
        <f t="shared" si="93"/>
        <v>639236</v>
      </c>
    </row>
    <row r="759" spans="1:7" ht="30" outlineLevel="1" x14ac:dyDescent="0.2">
      <c r="A759" s="25">
        <v>10.130000000000001</v>
      </c>
      <c r="B759" s="14"/>
      <c r="C759" s="24" t="s">
        <v>275</v>
      </c>
      <c r="D759" s="182" t="s">
        <v>64</v>
      </c>
      <c r="E759" s="159">
        <v>14</v>
      </c>
      <c r="F759" s="44">
        <v>115838</v>
      </c>
      <c r="G759" s="45">
        <f t="shared" si="93"/>
        <v>1621732</v>
      </c>
    </row>
    <row r="760" spans="1:7" ht="15.75" outlineLevel="1" x14ac:dyDescent="0.2">
      <c r="A760" s="180">
        <v>11</v>
      </c>
      <c r="B760" s="65"/>
      <c r="C760" s="65" t="s">
        <v>87</v>
      </c>
      <c r="D760" s="7"/>
      <c r="E760" s="7"/>
      <c r="F760" s="65"/>
      <c r="G760" s="181">
        <f>SUM(G761:G761)</f>
        <v>2575488</v>
      </c>
    </row>
    <row r="761" spans="1:7" ht="45" outlineLevel="1" x14ac:dyDescent="0.2">
      <c r="A761" s="182">
        <v>11.1</v>
      </c>
      <c r="B761" s="159"/>
      <c r="C761" s="24" t="s">
        <v>385</v>
      </c>
      <c r="D761" s="182" t="s">
        <v>64</v>
      </c>
      <c r="E761" s="159">
        <v>19</v>
      </c>
      <c r="F761" s="44">
        <v>135552</v>
      </c>
      <c r="G761" s="45">
        <f t="shared" ref="G761" si="94">ROUND(E761*F761,2)</f>
        <v>2575488</v>
      </c>
    </row>
    <row r="762" spans="1:7" ht="15.75" outlineLevel="1" x14ac:dyDescent="0.2">
      <c r="A762" s="180">
        <v>12</v>
      </c>
      <c r="B762" s="65"/>
      <c r="C762" s="65" t="s">
        <v>341</v>
      </c>
      <c r="D762" s="7"/>
      <c r="E762" s="7"/>
      <c r="F762" s="65"/>
      <c r="G762" s="181">
        <f>SUM(G763:G766)</f>
        <v>4760265.3</v>
      </c>
    </row>
    <row r="763" spans="1:7" ht="30" outlineLevel="1" x14ac:dyDescent="0.2">
      <c r="A763" s="182">
        <v>12.1</v>
      </c>
      <c r="B763" s="159">
        <v>13.2</v>
      </c>
      <c r="C763" s="24" t="s">
        <v>342</v>
      </c>
      <c r="D763" s="182" t="s">
        <v>13</v>
      </c>
      <c r="E763" s="182">
        <v>12</v>
      </c>
      <c r="F763" s="44">
        <v>52158</v>
      </c>
      <c r="G763" s="45">
        <f t="shared" ref="G763:G766" si="95">ROUND(E763*F763,2)</f>
        <v>625896</v>
      </c>
    </row>
    <row r="764" spans="1:7" outlineLevel="1" x14ac:dyDescent="0.2">
      <c r="A764" s="182">
        <v>12.2</v>
      </c>
      <c r="B764" s="159">
        <v>13.13</v>
      </c>
      <c r="C764" s="24" t="s">
        <v>343</v>
      </c>
      <c r="D764" s="182" t="s">
        <v>13</v>
      </c>
      <c r="E764" s="159">
        <v>12</v>
      </c>
      <c r="F764" s="44">
        <v>71962</v>
      </c>
      <c r="G764" s="45">
        <f t="shared" si="95"/>
        <v>863544</v>
      </c>
    </row>
    <row r="765" spans="1:7" outlineLevel="1" x14ac:dyDescent="0.2">
      <c r="A765" s="182">
        <v>12.3</v>
      </c>
      <c r="B765" s="159">
        <v>13.15</v>
      </c>
      <c r="C765" s="24" t="s">
        <v>344</v>
      </c>
      <c r="D765" s="182" t="s">
        <v>11</v>
      </c>
      <c r="E765" s="159">
        <v>1.5</v>
      </c>
      <c r="F765" s="44">
        <v>100461</v>
      </c>
      <c r="G765" s="45">
        <f t="shared" si="95"/>
        <v>150691.5</v>
      </c>
    </row>
    <row r="766" spans="1:7" outlineLevel="1" x14ac:dyDescent="0.2">
      <c r="A766" s="185">
        <v>12.4</v>
      </c>
      <c r="B766" s="67" t="s">
        <v>386</v>
      </c>
      <c r="C766" s="68" t="s">
        <v>345</v>
      </c>
      <c r="D766" s="185" t="s">
        <v>29</v>
      </c>
      <c r="E766" s="67">
        <v>29.4</v>
      </c>
      <c r="F766" s="44">
        <v>106127</v>
      </c>
      <c r="G766" s="45">
        <f t="shared" si="95"/>
        <v>3120133.8</v>
      </c>
    </row>
    <row r="767" spans="1:7" ht="15.75" outlineLevel="1" x14ac:dyDescent="0.2">
      <c r="A767" s="180">
        <v>13</v>
      </c>
      <c r="B767" s="65"/>
      <c r="C767" s="65" t="s">
        <v>346</v>
      </c>
      <c r="D767" s="7"/>
      <c r="E767" s="7"/>
      <c r="F767" s="65"/>
      <c r="G767" s="181">
        <f>SUM(G768:G773)</f>
        <v>6383343</v>
      </c>
    </row>
    <row r="768" spans="1:7" ht="30" outlineLevel="1" x14ac:dyDescent="0.2">
      <c r="A768" s="182">
        <v>13.1</v>
      </c>
      <c r="B768" s="96">
        <v>14.01</v>
      </c>
      <c r="C768" s="24" t="s">
        <v>83</v>
      </c>
      <c r="D768" s="182" t="s">
        <v>13</v>
      </c>
      <c r="E768" s="159">
        <v>32</v>
      </c>
      <c r="F768" s="44">
        <v>83908</v>
      </c>
      <c r="G768" s="45">
        <f t="shared" ref="G768:G773" si="96">ROUND(E768*F768,2)</f>
        <v>2685056</v>
      </c>
    </row>
    <row r="769" spans="1:7" ht="30" outlineLevel="1" x14ac:dyDescent="0.2">
      <c r="A769" s="182">
        <v>13.2</v>
      </c>
      <c r="B769" s="159">
        <v>14.02</v>
      </c>
      <c r="C769" s="24" t="s">
        <v>153</v>
      </c>
      <c r="D769" s="182" t="s">
        <v>29</v>
      </c>
      <c r="E769" s="159">
        <v>27</v>
      </c>
      <c r="F769" s="44">
        <v>52271</v>
      </c>
      <c r="G769" s="45">
        <f t="shared" si="96"/>
        <v>1411317</v>
      </c>
    </row>
    <row r="770" spans="1:7" outlineLevel="1" x14ac:dyDescent="0.2">
      <c r="A770" s="182">
        <v>13.3</v>
      </c>
      <c r="B770" s="159">
        <v>14.17</v>
      </c>
      <c r="C770" s="24" t="s">
        <v>290</v>
      </c>
      <c r="D770" s="182" t="s">
        <v>29</v>
      </c>
      <c r="E770" s="182">
        <v>48</v>
      </c>
      <c r="F770" s="44">
        <v>16016</v>
      </c>
      <c r="G770" s="45">
        <f t="shared" si="96"/>
        <v>768768</v>
      </c>
    </row>
    <row r="771" spans="1:7" outlineLevel="1" x14ac:dyDescent="0.2">
      <c r="A771" s="182">
        <v>13.4</v>
      </c>
      <c r="B771" s="159">
        <v>14.32</v>
      </c>
      <c r="C771" s="24" t="s">
        <v>347</v>
      </c>
      <c r="D771" s="182" t="s">
        <v>64</v>
      </c>
      <c r="E771" s="159">
        <v>12</v>
      </c>
      <c r="F771" s="44">
        <v>33301</v>
      </c>
      <c r="G771" s="45">
        <f t="shared" si="96"/>
        <v>399612</v>
      </c>
    </row>
    <row r="772" spans="1:7" outlineLevel="1" x14ac:dyDescent="0.2">
      <c r="A772" s="182">
        <v>13.5</v>
      </c>
      <c r="B772" s="159">
        <v>14.35</v>
      </c>
      <c r="C772" s="15" t="s">
        <v>254</v>
      </c>
      <c r="D772" s="182" t="s">
        <v>29</v>
      </c>
      <c r="E772" s="182">
        <v>64</v>
      </c>
      <c r="F772" s="44">
        <v>14776</v>
      </c>
      <c r="G772" s="45">
        <f t="shared" si="96"/>
        <v>945664</v>
      </c>
    </row>
    <row r="773" spans="1:7" outlineLevel="1" x14ac:dyDescent="0.2">
      <c r="A773" s="182">
        <v>13.6</v>
      </c>
      <c r="B773" s="159">
        <v>14.37</v>
      </c>
      <c r="C773" s="24" t="s">
        <v>348</v>
      </c>
      <c r="D773" s="182" t="s">
        <v>64</v>
      </c>
      <c r="E773" s="159">
        <v>6</v>
      </c>
      <c r="F773" s="44">
        <v>28821</v>
      </c>
      <c r="G773" s="45">
        <f t="shared" si="96"/>
        <v>172926</v>
      </c>
    </row>
    <row r="774" spans="1:7" ht="15.75" outlineLevel="1" x14ac:dyDescent="0.2">
      <c r="A774" s="180">
        <v>14</v>
      </c>
      <c r="B774" s="65"/>
      <c r="C774" s="65" t="s">
        <v>66</v>
      </c>
      <c r="D774" s="7"/>
      <c r="E774" s="7"/>
      <c r="F774" s="65"/>
      <c r="G774" s="181">
        <f>SUM(G775:G776)</f>
        <v>19179136</v>
      </c>
    </row>
    <row r="775" spans="1:7" ht="30" outlineLevel="1" x14ac:dyDescent="0.2">
      <c r="A775" s="182">
        <v>14.1</v>
      </c>
      <c r="B775" s="13">
        <v>15.5</v>
      </c>
      <c r="C775" s="24" t="s">
        <v>68</v>
      </c>
      <c r="D775" s="182" t="s">
        <v>13</v>
      </c>
      <c r="E775" s="182">
        <v>32</v>
      </c>
      <c r="F775" s="44">
        <v>76823</v>
      </c>
      <c r="G775" s="45">
        <f t="shared" ref="G775:G776" si="97">ROUND(E775*F775,2)</f>
        <v>2458336</v>
      </c>
    </row>
    <row r="776" spans="1:7" ht="30" outlineLevel="1" x14ac:dyDescent="0.2">
      <c r="A776" s="162">
        <v>14.2</v>
      </c>
      <c r="B776" s="162">
        <v>15.1</v>
      </c>
      <c r="C776" s="68" t="s">
        <v>195</v>
      </c>
      <c r="D776" s="160" t="s">
        <v>13</v>
      </c>
      <c r="E776" s="160">
        <v>200</v>
      </c>
      <c r="F776" s="17">
        <v>83604</v>
      </c>
      <c r="G776" s="45">
        <f t="shared" si="97"/>
        <v>16720800</v>
      </c>
    </row>
    <row r="777" spans="1:7" ht="15.75" outlineLevel="1" x14ac:dyDescent="0.2">
      <c r="A777" s="180">
        <v>15</v>
      </c>
      <c r="B777" s="65"/>
      <c r="C777" s="65" t="s">
        <v>349</v>
      </c>
      <c r="D777" s="7"/>
      <c r="E777" s="7"/>
      <c r="F777" s="65"/>
      <c r="G777" s="181">
        <f>SUM(G778:G779)</f>
        <v>387278.5</v>
      </c>
    </row>
    <row r="778" spans="1:7" ht="60" outlineLevel="1" x14ac:dyDescent="0.2">
      <c r="A778" s="182">
        <v>15.1</v>
      </c>
      <c r="B778" s="182">
        <v>16.5</v>
      </c>
      <c r="C778" s="24" t="s">
        <v>350</v>
      </c>
      <c r="D778" s="182" t="s">
        <v>11</v>
      </c>
      <c r="E778" s="159">
        <v>2.2999999999999998</v>
      </c>
      <c r="F778" s="44">
        <v>85765</v>
      </c>
      <c r="G778" s="45">
        <f t="shared" ref="G778:G779" si="98">ROUND(E778*F778,2)</f>
        <v>197259.5</v>
      </c>
    </row>
    <row r="779" spans="1:7" ht="30" outlineLevel="1" x14ac:dyDescent="0.2">
      <c r="A779" s="182">
        <v>15.2</v>
      </c>
      <c r="B779" s="96">
        <v>16.079999999999998</v>
      </c>
      <c r="C779" s="24" t="s">
        <v>351</v>
      </c>
      <c r="D779" s="182" t="s">
        <v>11</v>
      </c>
      <c r="E779" s="159">
        <v>1.9</v>
      </c>
      <c r="F779" s="44">
        <v>100010</v>
      </c>
      <c r="G779" s="45">
        <f t="shared" si="98"/>
        <v>190019</v>
      </c>
    </row>
    <row r="780" spans="1:7" ht="15.75" outlineLevel="1" x14ac:dyDescent="0.2">
      <c r="A780" s="180">
        <v>16</v>
      </c>
      <c r="B780" s="65"/>
      <c r="C780" s="65" t="s">
        <v>75</v>
      </c>
      <c r="D780" s="7"/>
      <c r="E780" s="7"/>
      <c r="F780" s="65"/>
      <c r="G780" s="181">
        <f>SUM(G781:G784)</f>
        <v>20587397</v>
      </c>
    </row>
    <row r="781" spans="1:7" ht="30" outlineLevel="1" x14ac:dyDescent="0.2">
      <c r="A781" s="182">
        <v>16.100000000000001</v>
      </c>
      <c r="B781" s="159">
        <v>17.010000000000002</v>
      </c>
      <c r="C781" s="24" t="s">
        <v>353</v>
      </c>
      <c r="D781" s="25" t="s">
        <v>111</v>
      </c>
      <c r="E781" s="159">
        <v>12</v>
      </c>
      <c r="F781" s="44">
        <v>421292</v>
      </c>
      <c r="G781" s="45">
        <f t="shared" ref="G781:G784" si="99">ROUND(E781*F781,2)</f>
        <v>5055504</v>
      </c>
    </row>
    <row r="782" spans="1:7" ht="30" outlineLevel="1" x14ac:dyDescent="0.2">
      <c r="A782" s="182">
        <v>16.2</v>
      </c>
      <c r="B782" s="159">
        <v>17.02</v>
      </c>
      <c r="C782" s="24" t="s">
        <v>354</v>
      </c>
      <c r="D782" s="182" t="s">
        <v>64</v>
      </c>
      <c r="E782" s="159">
        <v>8</v>
      </c>
      <c r="F782" s="44">
        <v>1200114</v>
      </c>
      <c r="G782" s="45">
        <f t="shared" si="99"/>
        <v>9600912</v>
      </c>
    </row>
    <row r="783" spans="1:7" ht="30" outlineLevel="1" x14ac:dyDescent="0.2">
      <c r="A783" s="182">
        <v>16.3</v>
      </c>
      <c r="B783" s="159">
        <v>17.07</v>
      </c>
      <c r="C783" s="24" t="s">
        <v>355</v>
      </c>
      <c r="D783" s="182" t="s">
        <v>64</v>
      </c>
      <c r="E783" s="159">
        <v>8</v>
      </c>
      <c r="F783" s="44">
        <v>551014</v>
      </c>
      <c r="G783" s="45">
        <f t="shared" si="99"/>
        <v>4408112</v>
      </c>
    </row>
    <row r="784" spans="1:7" ht="60" outlineLevel="1" x14ac:dyDescent="0.2">
      <c r="A784" s="182">
        <v>16.399999999999999</v>
      </c>
      <c r="B784" s="159">
        <v>17.13</v>
      </c>
      <c r="C784" s="24" t="s">
        <v>356</v>
      </c>
      <c r="D784" s="182" t="s">
        <v>64</v>
      </c>
      <c r="E784" s="159">
        <v>3</v>
      </c>
      <c r="F784" s="44">
        <v>507623</v>
      </c>
      <c r="G784" s="45">
        <f t="shared" si="99"/>
        <v>1522869</v>
      </c>
    </row>
    <row r="785" spans="1:7" ht="15.75" outlineLevel="1" x14ac:dyDescent="0.2">
      <c r="A785" s="180">
        <v>17</v>
      </c>
      <c r="B785" s="65"/>
      <c r="C785" s="65" t="s">
        <v>167</v>
      </c>
      <c r="D785" s="7"/>
      <c r="E785" s="7"/>
      <c r="F785" s="65"/>
      <c r="G785" s="181">
        <f>SUM(G786:G791)</f>
        <v>5105627.79</v>
      </c>
    </row>
    <row r="786" spans="1:7" outlineLevel="1" x14ac:dyDescent="0.2">
      <c r="A786" s="182">
        <v>17.100000000000001</v>
      </c>
      <c r="B786" s="186">
        <v>18.2</v>
      </c>
      <c r="C786" s="24" t="s">
        <v>28</v>
      </c>
      <c r="D786" s="182" t="s">
        <v>29</v>
      </c>
      <c r="E786" s="182">
        <v>35.799999999999997</v>
      </c>
      <c r="F786" s="44">
        <v>4794</v>
      </c>
      <c r="G786" s="45">
        <f t="shared" ref="G786:G791" si="100">ROUND(E786*F786,2)</f>
        <v>171625.2</v>
      </c>
    </row>
    <row r="787" spans="1:7" outlineLevel="1" x14ac:dyDescent="0.2">
      <c r="A787" s="182">
        <v>17.2</v>
      </c>
      <c r="B787" s="186">
        <v>18.3</v>
      </c>
      <c r="C787" s="24" t="s">
        <v>30</v>
      </c>
      <c r="D787" s="182" t="s">
        <v>13</v>
      </c>
      <c r="E787" s="182">
        <v>28.2635542923821</v>
      </c>
      <c r="F787" s="44">
        <v>18787</v>
      </c>
      <c r="G787" s="45">
        <f t="shared" si="100"/>
        <v>530987.39</v>
      </c>
    </row>
    <row r="788" spans="1:7" outlineLevel="1" x14ac:dyDescent="0.2">
      <c r="A788" s="182">
        <v>17.3</v>
      </c>
      <c r="B788" s="186">
        <v>18.8</v>
      </c>
      <c r="C788" s="24" t="s">
        <v>31</v>
      </c>
      <c r="D788" s="182" t="s">
        <v>29</v>
      </c>
      <c r="E788" s="182">
        <v>35.799999999999997</v>
      </c>
      <c r="F788" s="44">
        <v>4376</v>
      </c>
      <c r="G788" s="45">
        <f t="shared" si="100"/>
        <v>156660.79999999999</v>
      </c>
    </row>
    <row r="789" spans="1:7" outlineLevel="1" x14ac:dyDescent="0.2">
      <c r="A789" s="182">
        <v>17.399999999999999</v>
      </c>
      <c r="B789" s="186">
        <v>18.899999999999999</v>
      </c>
      <c r="C789" s="24" t="s">
        <v>32</v>
      </c>
      <c r="D789" s="182" t="s">
        <v>13</v>
      </c>
      <c r="E789" s="182">
        <v>28.2635542923821</v>
      </c>
      <c r="F789" s="44">
        <v>22651</v>
      </c>
      <c r="G789" s="45">
        <f t="shared" si="100"/>
        <v>640197.77</v>
      </c>
    </row>
    <row r="790" spans="1:7" outlineLevel="1" x14ac:dyDescent="0.2">
      <c r="A790" s="182">
        <v>17.5</v>
      </c>
      <c r="B790" s="159">
        <v>18.16</v>
      </c>
      <c r="C790" s="24" t="s">
        <v>168</v>
      </c>
      <c r="D790" s="182" t="s">
        <v>13</v>
      </c>
      <c r="E790" s="159">
        <v>123.47084460689459</v>
      </c>
      <c r="F790" s="44">
        <v>25421</v>
      </c>
      <c r="G790" s="45">
        <f t="shared" si="100"/>
        <v>3138752.34</v>
      </c>
    </row>
    <row r="791" spans="1:7" outlineLevel="1" x14ac:dyDescent="0.2">
      <c r="A791" s="182">
        <v>17.600000000000001</v>
      </c>
      <c r="B791" s="159">
        <v>18.170000000000002</v>
      </c>
      <c r="C791" s="24" t="s">
        <v>221</v>
      </c>
      <c r="D791" s="182" t="s">
        <v>29</v>
      </c>
      <c r="E791" s="159">
        <v>28.970143149691651</v>
      </c>
      <c r="F791" s="44">
        <v>16134</v>
      </c>
      <c r="G791" s="45">
        <f t="shared" si="100"/>
        <v>467404.29</v>
      </c>
    </row>
    <row r="792" spans="1:7" ht="15.75" outlineLevel="1" x14ac:dyDescent="0.25">
      <c r="A792" s="180">
        <v>18</v>
      </c>
      <c r="B792" s="75"/>
      <c r="C792" s="75" t="s">
        <v>360</v>
      </c>
      <c r="D792" s="76"/>
      <c r="E792" s="76"/>
      <c r="F792" s="75"/>
      <c r="G792" s="77">
        <f>SUM(G793:G803)</f>
        <v>6974093</v>
      </c>
    </row>
    <row r="793" spans="1:7" outlineLevel="1" x14ac:dyDescent="0.2">
      <c r="A793" s="78">
        <v>18.100000000000001</v>
      </c>
      <c r="B793" s="26">
        <v>1.1200000000000001</v>
      </c>
      <c r="C793" s="120" t="s">
        <v>117</v>
      </c>
      <c r="D793" s="25" t="s">
        <v>13</v>
      </c>
      <c r="E793" s="25">
        <v>10</v>
      </c>
      <c r="F793" s="44">
        <v>12107</v>
      </c>
      <c r="G793" s="45">
        <f t="shared" ref="G793:G803" si="101">ROUND(E793*F793,2)</f>
        <v>121070</v>
      </c>
    </row>
    <row r="794" spans="1:7" ht="45" outlineLevel="1" x14ac:dyDescent="0.2">
      <c r="A794" s="78">
        <v>18.2</v>
      </c>
      <c r="B794" s="26"/>
      <c r="C794" s="90" t="s">
        <v>81</v>
      </c>
      <c r="D794" s="25" t="s">
        <v>29</v>
      </c>
      <c r="E794" s="25">
        <v>70</v>
      </c>
      <c r="F794" s="44">
        <v>14982</v>
      </c>
      <c r="G794" s="45">
        <f t="shared" si="101"/>
        <v>1048740</v>
      </c>
    </row>
    <row r="795" spans="1:7" ht="45" outlineLevel="1" x14ac:dyDescent="0.2">
      <c r="A795" s="78">
        <v>18.3</v>
      </c>
      <c r="B795" s="26"/>
      <c r="C795" s="15" t="s">
        <v>361</v>
      </c>
      <c r="D795" s="25" t="s">
        <v>64</v>
      </c>
      <c r="E795" s="26">
        <v>3</v>
      </c>
      <c r="F795" s="44">
        <v>32174</v>
      </c>
      <c r="G795" s="45">
        <f t="shared" si="101"/>
        <v>96522</v>
      </c>
    </row>
    <row r="796" spans="1:7" outlineLevel="1" x14ac:dyDescent="0.2">
      <c r="A796" s="78">
        <v>18.399999999999999</v>
      </c>
      <c r="B796" s="26">
        <v>5.17</v>
      </c>
      <c r="C796" s="15" t="s">
        <v>311</v>
      </c>
      <c r="D796" s="25" t="s">
        <v>13</v>
      </c>
      <c r="E796" s="25">
        <v>8</v>
      </c>
      <c r="F796" s="44">
        <v>59718</v>
      </c>
      <c r="G796" s="45">
        <f t="shared" si="101"/>
        <v>477744</v>
      </c>
    </row>
    <row r="797" spans="1:7" outlineLevel="1" x14ac:dyDescent="0.2">
      <c r="A797" s="78">
        <v>18.5</v>
      </c>
      <c r="B797" s="78">
        <v>6.3</v>
      </c>
      <c r="C797" s="15" t="s">
        <v>314</v>
      </c>
      <c r="D797" s="25" t="s">
        <v>29</v>
      </c>
      <c r="E797" s="25">
        <v>40</v>
      </c>
      <c r="F797" s="44">
        <v>11192</v>
      </c>
      <c r="G797" s="45">
        <f t="shared" si="101"/>
        <v>447680</v>
      </c>
    </row>
    <row r="798" spans="1:7" ht="30" outlineLevel="1" x14ac:dyDescent="0.2">
      <c r="A798" s="78">
        <v>18.600000000000001</v>
      </c>
      <c r="B798" s="96">
        <v>14.01</v>
      </c>
      <c r="C798" s="41" t="s">
        <v>194</v>
      </c>
      <c r="D798" s="25" t="s">
        <v>13</v>
      </c>
      <c r="E798" s="26">
        <v>25</v>
      </c>
      <c r="F798" s="44">
        <v>83908</v>
      </c>
      <c r="G798" s="45">
        <f t="shared" si="101"/>
        <v>2097700</v>
      </c>
    </row>
    <row r="799" spans="1:7" outlineLevel="1" x14ac:dyDescent="0.2">
      <c r="A799" s="78">
        <v>18.7</v>
      </c>
      <c r="B799" s="26">
        <v>14.42</v>
      </c>
      <c r="C799" s="40" t="s">
        <v>362</v>
      </c>
      <c r="D799" s="25" t="s">
        <v>29</v>
      </c>
      <c r="E799" s="26">
        <v>20</v>
      </c>
      <c r="F799" s="44">
        <v>106127</v>
      </c>
      <c r="G799" s="45">
        <f t="shared" si="101"/>
        <v>2122540</v>
      </c>
    </row>
    <row r="800" spans="1:7" outlineLevel="1" x14ac:dyDescent="0.2">
      <c r="A800" s="78">
        <v>18.8</v>
      </c>
      <c r="B800" s="25">
        <v>11.16</v>
      </c>
      <c r="C800" s="40" t="s">
        <v>363</v>
      </c>
      <c r="D800" s="25" t="s">
        <v>64</v>
      </c>
      <c r="E800" s="26">
        <v>2</v>
      </c>
      <c r="F800" s="44">
        <v>103737</v>
      </c>
      <c r="G800" s="45">
        <f t="shared" si="101"/>
        <v>207474</v>
      </c>
    </row>
    <row r="801" spans="1:7" outlineLevel="1" x14ac:dyDescent="0.2">
      <c r="A801" s="26">
        <v>18.899999999999999</v>
      </c>
      <c r="B801" s="25">
        <v>11.36</v>
      </c>
      <c r="C801" s="24" t="s">
        <v>79</v>
      </c>
      <c r="D801" s="25" t="s">
        <v>64</v>
      </c>
      <c r="E801" s="26">
        <v>2</v>
      </c>
      <c r="F801" s="44">
        <v>85985</v>
      </c>
      <c r="G801" s="45">
        <f t="shared" si="101"/>
        <v>171970</v>
      </c>
    </row>
    <row r="802" spans="1:7" outlineLevel="1" x14ac:dyDescent="0.2">
      <c r="A802" s="26">
        <v>18.100000000000001</v>
      </c>
      <c r="B802" s="26">
        <v>12.09</v>
      </c>
      <c r="C802" s="40" t="s">
        <v>89</v>
      </c>
      <c r="D802" s="25" t="s">
        <v>64</v>
      </c>
      <c r="E802" s="25">
        <v>2</v>
      </c>
      <c r="F802" s="44">
        <v>78811</v>
      </c>
      <c r="G802" s="45">
        <f t="shared" si="101"/>
        <v>157622</v>
      </c>
    </row>
    <row r="803" spans="1:7" outlineLevel="1" x14ac:dyDescent="0.2">
      <c r="A803" s="26">
        <v>18.11</v>
      </c>
      <c r="B803" s="26">
        <v>20.100000000000001</v>
      </c>
      <c r="C803" s="40" t="s">
        <v>364</v>
      </c>
      <c r="D803" s="25" t="s">
        <v>64</v>
      </c>
      <c r="E803" s="26">
        <v>1</v>
      </c>
      <c r="F803" s="44">
        <v>25031</v>
      </c>
      <c r="G803" s="45">
        <f t="shared" si="101"/>
        <v>25031</v>
      </c>
    </row>
    <row r="804" spans="1:7" ht="15.75" outlineLevel="1" x14ac:dyDescent="0.25">
      <c r="A804" s="180">
        <v>20</v>
      </c>
      <c r="B804" s="75"/>
      <c r="C804" s="75" t="s">
        <v>94</v>
      </c>
      <c r="D804" s="76"/>
      <c r="E804" s="76"/>
      <c r="F804" s="165"/>
      <c r="G804" s="77">
        <f>SUM(G805:G809)</f>
        <v>15957065</v>
      </c>
    </row>
    <row r="805" spans="1:7" outlineLevel="1" x14ac:dyDescent="0.2">
      <c r="A805" s="78">
        <v>20.100000000000001</v>
      </c>
      <c r="B805" s="26">
        <v>5.0199999999999996</v>
      </c>
      <c r="C805" s="15" t="s">
        <v>95</v>
      </c>
      <c r="D805" s="25" t="s">
        <v>13</v>
      </c>
      <c r="E805" s="25">
        <v>50</v>
      </c>
      <c r="F805" s="44">
        <v>121043</v>
      </c>
      <c r="G805" s="45">
        <f t="shared" ref="G805:G809" si="102">ROUND(E805*F805,2)</f>
        <v>6052150</v>
      </c>
    </row>
    <row r="806" spans="1:7" ht="30" outlineLevel="1" x14ac:dyDescent="0.2">
      <c r="A806" s="78">
        <v>20.2</v>
      </c>
      <c r="B806" s="26">
        <v>5.04</v>
      </c>
      <c r="C806" s="15" t="s">
        <v>96</v>
      </c>
      <c r="D806" s="25" t="s">
        <v>13</v>
      </c>
      <c r="E806" s="26">
        <v>45</v>
      </c>
      <c r="F806" s="44">
        <v>78753</v>
      </c>
      <c r="G806" s="45">
        <f t="shared" si="102"/>
        <v>3543885</v>
      </c>
    </row>
    <row r="807" spans="1:7" ht="30" outlineLevel="1" x14ac:dyDescent="0.2">
      <c r="A807" s="78">
        <v>20.3</v>
      </c>
      <c r="B807" s="26">
        <v>5.13</v>
      </c>
      <c r="C807" s="15" t="s">
        <v>365</v>
      </c>
      <c r="D807" s="25" t="s">
        <v>29</v>
      </c>
      <c r="E807" s="26">
        <v>70</v>
      </c>
      <c r="F807" s="44">
        <v>46980</v>
      </c>
      <c r="G807" s="45">
        <f t="shared" si="102"/>
        <v>3288600</v>
      </c>
    </row>
    <row r="808" spans="1:7" outlineLevel="1" x14ac:dyDescent="0.2">
      <c r="A808" s="78">
        <v>20.399999999999999</v>
      </c>
      <c r="B808" s="26">
        <v>5.16</v>
      </c>
      <c r="C808" s="15" t="s">
        <v>101</v>
      </c>
      <c r="D808" s="25" t="s">
        <v>13</v>
      </c>
      <c r="E808" s="26">
        <v>30</v>
      </c>
      <c r="F808" s="44">
        <v>84771</v>
      </c>
      <c r="G808" s="45">
        <f t="shared" si="102"/>
        <v>2543130</v>
      </c>
    </row>
    <row r="809" spans="1:7" ht="30" outlineLevel="1" x14ac:dyDescent="0.2">
      <c r="A809" s="78">
        <v>20.5</v>
      </c>
      <c r="B809" s="26">
        <v>7.01</v>
      </c>
      <c r="C809" s="15" t="s">
        <v>102</v>
      </c>
      <c r="D809" s="25" t="s">
        <v>29</v>
      </c>
      <c r="E809" s="26">
        <v>100</v>
      </c>
      <c r="F809" s="44">
        <v>5293</v>
      </c>
      <c r="G809" s="45">
        <f t="shared" si="102"/>
        <v>529300</v>
      </c>
    </row>
    <row r="810" spans="1:7" ht="15.75" outlineLevel="1" x14ac:dyDescent="0.2">
      <c r="A810" s="25"/>
      <c r="B810" s="33"/>
      <c r="C810" s="33"/>
      <c r="D810" s="179"/>
      <c r="E810" s="48" t="s">
        <v>387</v>
      </c>
      <c r="F810" s="33"/>
      <c r="G810" s="187">
        <f>G785+G780+G777+G774+G767+G762+G760+G746+G738+G735+G731+G726+G721+G715+G710+G708+G694+G792+G804</f>
        <v>148545420.11000001</v>
      </c>
    </row>
    <row r="811" spans="1:7" ht="15.75" outlineLevel="1" x14ac:dyDescent="0.2">
      <c r="A811" s="25"/>
      <c r="B811" s="33"/>
      <c r="C811" s="33"/>
      <c r="D811" s="50"/>
      <c r="E811" s="48" t="s">
        <v>367</v>
      </c>
      <c r="F811" s="175">
        <v>0.25</v>
      </c>
      <c r="G811" s="53">
        <f>ROUND($G$810*F811,2)</f>
        <v>37136355.030000001</v>
      </c>
    </row>
    <row r="812" spans="1:7" ht="15.75" outlineLevel="1" x14ac:dyDescent="0.2">
      <c r="A812" s="25"/>
      <c r="B812" s="33"/>
      <c r="C812" s="33"/>
      <c r="D812" s="50"/>
      <c r="E812" s="48" t="s">
        <v>368</v>
      </c>
      <c r="F812" s="175">
        <v>0.02</v>
      </c>
      <c r="G812" s="53">
        <f>ROUND($G$810*F812,2)</f>
        <v>2970908.4</v>
      </c>
    </row>
    <row r="813" spans="1:7" ht="15.75" outlineLevel="1" x14ac:dyDescent="0.2">
      <c r="A813" s="25"/>
      <c r="B813" s="33"/>
      <c r="C813" s="33"/>
      <c r="D813" s="50"/>
      <c r="E813" s="48" t="s">
        <v>369</v>
      </c>
      <c r="F813" s="175">
        <v>0.05</v>
      </c>
      <c r="G813" s="53">
        <f>ROUND($G$810*F813,2)</f>
        <v>7427271.0099999998</v>
      </c>
    </row>
    <row r="814" spans="1:7" ht="15.75" outlineLevel="1" x14ac:dyDescent="0.2">
      <c r="A814" s="25"/>
      <c r="B814" s="33"/>
      <c r="C814" s="33"/>
      <c r="D814" s="158"/>
      <c r="E814" s="48" t="s">
        <v>370</v>
      </c>
      <c r="F814" s="188"/>
      <c r="G814" s="189"/>
    </row>
    <row r="815" spans="1:7" ht="15.75" x14ac:dyDescent="0.25">
      <c r="A815" s="25"/>
      <c r="B815" s="33"/>
      <c r="C815" s="33"/>
      <c r="D815" s="179"/>
      <c r="E815" s="48" t="s">
        <v>107</v>
      </c>
      <c r="F815" s="33"/>
      <c r="G815" s="56">
        <f>SUM(G810:G814)</f>
        <v>196079954.55000001</v>
      </c>
    </row>
    <row r="816" spans="1:7" x14ac:dyDescent="0.2">
      <c r="A816" s="50"/>
      <c r="B816" s="50"/>
      <c r="C816" s="40"/>
      <c r="D816" s="50"/>
      <c r="E816" s="50"/>
      <c r="F816" s="54"/>
      <c r="G816" s="86"/>
    </row>
    <row r="817" spans="1:7" ht="15.75" x14ac:dyDescent="0.2">
      <c r="A817" s="79"/>
      <c r="B817" s="79"/>
      <c r="C817" s="79"/>
      <c r="D817" s="80" t="s">
        <v>388</v>
      </c>
      <c r="E817" s="80"/>
      <c r="F817" s="35"/>
      <c r="G817" s="79"/>
    </row>
    <row r="818" spans="1:7" ht="31.5" outlineLevel="1" x14ac:dyDescent="0.25">
      <c r="A818" s="4" t="s">
        <v>2</v>
      </c>
      <c r="B818" s="5" t="s">
        <v>3</v>
      </c>
      <c r="C818" s="7" t="s">
        <v>4</v>
      </c>
      <c r="D818" s="7" t="s">
        <v>5</v>
      </c>
      <c r="E818" s="8" t="s">
        <v>6</v>
      </c>
      <c r="F818" s="4" t="s">
        <v>7</v>
      </c>
      <c r="G818" s="7" t="s">
        <v>8</v>
      </c>
    </row>
    <row r="819" spans="1:7" ht="15.75" outlineLevel="1" x14ac:dyDescent="0.25">
      <c r="A819" s="9">
        <v>1</v>
      </c>
      <c r="B819" s="5"/>
      <c r="C819" s="7" t="s">
        <v>389</v>
      </c>
      <c r="D819" s="7"/>
      <c r="E819" s="8"/>
      <c r="F819" s="4"/>
      <c r="G819" s="12">
        <f>SUM(G820:G834)</f>
        <v>83465600.400000006</v>
      </c>
    </row>
    <row r="820" spans="1:7" ht="30" outlineLevel="1" x14ac:dyDescent="0.2">
      <c r="A820" s="146">
        <v>1.1000000000000001</v>
      </c>
      <c r="B820" s="14"/>
      <c r="C820" s="68" t="s">
        <v>56</v>
      </c>
      <c r="D820" s="14" t="s">
        <v>13</v>
      </c>
      <c r="E820" s="16">
        <v>150</v>
      </c>
      <c r="F820" s="44">
        <v>49280</v>
      </c>
      <c r="G820" s="45">
        <f t="shared" ref="G820:G834" si="103">ROUND(E820*F820,2)</f>
        <v>7392000</v>
      </c>
    </row>
    <row r="821" spans="1:7" ht="30" outlineLevel="1" x14ac:dyDescent="0.2">
      <c r="A821" s="146">
        <v>1.2</v>
      </c>
      <c r="B821" s="14">
        <v>7.34</v>
      </c>
      <c r="C821" s="15" t="s">
        <v>61</v>
      </c>
      <c r="D821" s="14" t="s">
        <v>29</v>
      </c>
      <c r="E821" s="16">
        <v>250</v>
      </c>
      <c r="F821" s="44">
        <v>37713</v>
      </c>
      <c r="G821" s="45">
        <f t="shared" si="103"/>
        <v>9428250</v>
      </c>
    </row>
    <row r="822" spans="1:7" outlineLevel="1" x14ac:dyDescent="0.2">
      <c r="A822" s="146">
        <v>1.3</v>
      </c>
      <c r="B822" s="14">
        <v>7.4</v>
      </c>
      <c r="C822" s="15" t="s">
        <v>390</v>
      </c>
      <c r="D822" s="14" t="s">
        <v>13</v>
      </c>
      <c r="E822" s="16">
        <v>10</v>
      </c>
      <c r="F822" s="44">
        <v>631454</v>
      </c>
      <c r="G822" s="45">
        <f t="shared" si="103"/>
        <v>6314540</v>
      </c>
    </row>
    <row r="823" spans="1:7" outlineLevel="1" x14ac:dyDescent="0.2">
      <c r="A823" s="146">
        <v>1.4</v>
      </c>
      <c r="B823" s="14">
        <v>7.5</v>
      </c>
      <c r="C823" s="15" t="s">
        <v>180</v>
      </c>
      <c r="D823" s="14" t="s">
        <v>29</v>
      </c>
      <c r="E823" s="16">
        <v>90</v>
      </c>
      <c r="F823" s="44">
        <v>51695</v>
      </c>
      <c r="G823" s="45">
        <f t="shared" si="103"/>
        <v>4652550</v>
      </c>
    </row>
    <row r="824" spans="1:7" outlineLevel="1" x14ac:dyDescent="0.2">
      <c r="A824" s="146">
        <v>1.5</v>
      </c>
      <c r="B824" s="14" t="s">
        <v>391</v>
      </c>
      <c r="C824" s="15" t="s">
        <v>73</v>
      </c>
      <c r="D824" s="14" t="s">
        <v>13</v>
      </c>
      <c r="E824" s="16">
        <v>320</v>
      </c>
      <c r="F824" s="44">
        <v>44417</v>
      </c>
      <c r="G824" s="45">
        <f t="shared" si="103"/>
        <v>14213440</v>
      </c>
    </row>
    <row r="825" spans="1:7" ht="45" outlineLevel="1" x14ac:dyDescent="0.2">
      <c r="A825" s="146">
        <v>1.6</v>
      </c>
      <c r="B825" s="14"/>
      <c r="C825" s="15" t="s">
        <v>392</v>
      </c>
      <c r="D825" s="14" t="s">
        <v>13</v>
      </c>
      <c r="E825" s="16">
        <v>1380</v>
      </c>
      <c r="F825" s="44">
        <v>19238</v>
      </c>
      <c r="G825" s="45">
        <f t="shared" si="103"/>
        <v>26548440</v>
      </c>
    </row>
    <row r="826" spans="1:7" outlineLevel="1" x14ac:dyDescent="0.2">
      <c r="A826" s="146">
        <v>1.7</v>
      </c>
      <c r="B826" s="14"/>
      <c r="C826" s="15" t="s">
        <v>262</v>
      </c>
      <c r="D826" s="14" t="s">
        <v>29</v>
      </c>
      <c r="E826" s="16">
        <v>98</v>
      </c>
      <c r="F826" s="44">
        <v>30850</v>
      </c>
      <c r="G826" s="45">
        <f t="shared" si="103"/>
        <v>3023300</v>
      </c>
    </row>
    <row r="827" spans="1:7" ht="30" outlineLevel="1" x14ac:dyDescent="0.2">
      <c r="A827" s="146">
        <v>1.8</v>
      </c>
      <c r="B827" s="14" t="s">
        <v>393</v>
      </c>
      <c r="C827" s="15" t="s">
        <v>177</v>
      </c>
      <c r="D827" s="14" t="s">
        <v>11</v>
      </c>
      <c r="E827" s="16">
        <v>5.3</v>
      </c>
      <c r="F827" s="44">
        <v>841808</v>
      </c>
      <c r="G827" s="45">
        <f t="shared" si="103"/>
        <v>4461582.4000000004</v>
      </c>
    </row>
    <row r="828" spans="1:7" outlineLevel="1" x14ac:dyDescent="0.2">
      <c r="A828" s="147">
        <v>1.9</v>
      </c>
      <c r="B828" s="14" t="s">
        <v>394</v>
      </c>
      <c r="C828" s="71" t="s">
        <v>334</v>
      </c>
      <c r="D828" s="14" t="s">
        <v>64</v>
      </c>
      <c r="E828" s="16">
        <v>4</v>
      </c>
      <c r="F828" s="44">
        <v>103737</v>
      </c>
      <c r="G828" s="45">
        <f t="shared" si="103"/>
        <v>414948</v>
      </c>
    </row>
    <row r="829" spans="1:7" ht="30" outlineLevel="1" x14ac:dyDescent="0.2">
      <c r="A829" s="147">
        <v>1.1000000000000001</v>
      </c>
      <c r="B829" s="23"/>
      <c r="C829" s="190" t="s">
        <v>395</v>
      </c>
      <c r="D829" s="25" t="s">
        <v>64</v>
      </c>
      <c r="E829" s="26">
        <v>5</v>
      </c>
      <c r="F829" s="44">
        <v>324838</v>
      </c>
      <c r="G829" s="45">
        <f t="shared" si="103"/>
        <v>1624190</v>
      </c>
    </row>
    <row r="830" spans="1:7" outlineLevel="1" x14ac:dyDescent="0.2">
      <c r="A830" s="147">
        <v>1.1100000000000001</v>
      </c>
      <c r="B830" s="107" t="s">
        <v>396</v>
      </c>
      <c r="C830" s="190" t="s">
        <v>219</v>
      </c>
      <c r="D830" s="25" t="s">
        <v>29</v>
      </c>
      <c r="E830" s="26">
        <v>65</v>
      </c>
      <c r="F830" s="44">
        <v>4376</v>
      </c>
      <c r="G830" s="45">
        <f t="shared" si="103"/>
        <v>284440</v>
      </c>
    </row>
    <row r="831" spans="1:7" outlineLevel="1" x14ac:dyDescent="0.2">
      <c r="A831" s="147">
        <v>1.1200000000000001</v>
      </c>
      <c r="B831" s="103" t="s">
        <v>397</v>
      </c>
      <c r="C831" s="190" t="s">
        <v>398</v>
      </c>
      <c r="D831" s="25" t="s">
        <v>13</v>
      </c>
      <c r="E831" s="26">
        <v>4</v>
      </c>
      <c r="F831" s="44">
        <v>340115</v>
      </c>
      <c r="G831" s="45">
        <f t="shared" si="103"/>
        <v>1360460</v>
      </c>
    </row>
    <row r="832" spans="1:7" ht="30" outlineLevel="1" x14ac:dyDescent="0.2">
      <c r="A832" s="147">
        <v>1.1299999999999999</v>
      </c>
      <c r="B832" s="14"/>
      <c r="C832" s="190" t="s">
        <v>275</v>
      </c>
      <c r="D832" s="25" t="s">
        <v>64</v>
      </c>
      <c r="E832" s="26">
        <v>6</v>
      </c>
      <c r="F832" s="44">
        <v>115838</v>
      </c>
      <c r="G832" s="45">
        <f t="shared" si="103"/>
        <v>695028</v>
      </c>
    </row>
    <row r="833" spans="1:7" outlineLevel="1" x14ac:dyDescent="0.2">
      <c r="A833" s="147">
        <v>1.1399999999999999</v>
      </c>
      <c r="B833" s="40"/>
      <c r="C833" s="40" t="s">
        <v>77</v>
      </c>
      <c r="D833" s="25" t="s">
        <v>64</v>
      </c>
      <c r="E833" s="26">
        <v>6</v>
      </c>
      <c r="F833" s="44">
        <v>65567</v>
      </c>
      <c r="G833" s="45">
        <f t="shared" si="103"/>
        <v>393402</v>
      </c>
    </row>
    <row r="834" spans="1:7" outlineLevel="1" x14ac:dyDescent="0.2">
      <c r="A834" s="50">
        <v>1.1499999999999999</v>
      </c>
      <c r="B834" s="40">
        <v>18.23</v>
      </c>
      <c r="C834" s="40" t="s">
        <v>399</v>
      </c>
      <c r="D834" s="25" t="s">
        <v>13</v>
      </c>
      <c r="E834" s="26">
        <v>230</v>
      </c>
      <c r="F834" s="44">
        <v>11561</v>
      </c>
      <c r="G834" s="45">
        <f t="shared" si="103"/>
        <v>2659030</v>
      </c>
    </row>
    <row r="835" spans="1:7" ht="15.75" outlineLevel="1" x14ac:dyDescent="0.2">
      <c r="A835" s="9">
        <v>2</v>
      </c>
      <c r="B835" s="131"/>
      <c r="C835" s="11" t="s">
        <v>400</v>
      </c>
      <c r="D835" s="131"/>
      <c r="E835" s="132"/>
      <c r="F835" s="133"/>
      <c r="G835" s="12">
        <f>SUM(G836+G837)</f>
        <v>5603444</v>
      </c>
    </row>
    <row r="836" spans="1:7" ht="45" outlineLevel="1" x14ac:dyDescent="0.2">
      <c r="A836" s="13">
        <v>2.1</v>
      </c>
      <c r="B836" s="14"/>
      <c r="C836" s="15" t="s">
        <v>385</v>
      </c>
      <c r="D836" s="14" t="s">
        <v>64</v>
      </c>
      <c r="E836" s="16">
        <v>7</v>
      </c>
      <c r="F836" s="44">
        <v>135552</v>
      </c>
      <c r="G836" s="45">
        <f t="shared" ref="G836:G837" si="104">ROUND(E836*F836,2)</f>
        <v>948864</v>
      </c>
    </row>
    <row r="837" spans="1:7" ht="30" outlineLevel="1" x14ac:dyDescent="0.2">
      <c r="A837" s="13">
        <v>2.2000000000000002</v>
      </c>
      <c r="B837" s="14"/>
      <c r="C837" s="15" t="s">
        <v>401</v>
      </c>
      <c r="D837" s="14" t="s">
        <v>64</v>
      </c>
      <c r="E837" s="16">
        <v>28</v>
      </c>
      <c r="F837" s="44">
        <v>166235</v>
      </c>
      <c r="G837" s="45">
        <f t="shared" si="104"/>
        <v>4654580</v>
      </c>
    </row>
    <row r="838" spans="1:7" ht="15.75" outlineLevel="1" x14ac:dyDescent="0.25">
      <c r="A838" s="74">
        <v>3</v>
      </c>
      <c r="B838" s="8"/>
      <c r="C838" s="75" t="s">
        <v>360</v>
      </c>
      <c r="D838" s="76"/>
      <c r="E838" s="76"/>
      <c r="F838" s="75"/>
      <c r="G838" s="77">
        <f>SUM(G839:G851)</f>
        <v>15362105</v>
      </c>
    </row>
    <row r="839" spans="1:7" outlineLevel="1" x14ac:dyDescent="0.2">
      <c r="A839" s="78">
        <v>3.1</v>
      </c>
      <c r="B839" s="26">
        <v>1.1200000000000001</v>
      </c>
      <c r="C839" s="120" t="s">
        <v>117</v>
      </c>
      <c r="D839" s="25" t="s">
        <v>13</v>
      </c>
      <c r="E839" s="25">
        <v>10</v>
      </c>
      <c r="F839" s="44">
        <v>12107</v>
      </c>
      <c r="G839" s="45">
        <f t="shared" ref="G839:G851" si="105">ROUND(E839*F839,2)</f>
        <v>121070</v>
      </c>
    </row>
    <row r="840" spans="1:7" ht="45" outlineLevel="1" x14ac:dyDescent="0.2">
      <c r="A840" s="78">
        <v>3.2</v>
      </c>
      <c r="B840" s="26"/>
      <c r="C840" s="90" t="s">
        <v>81</v>
      </c>
      <c r="D840" s="25" t="s">
        <v>29</v>
      </c>
      <c r="E840" s="25">
        <v>85</v>
      </c>
      <c r="F840" s="44">
        <v>14982</v>
      </c>
      <c r="G840" s="45">
        <f t="shared" si="105"/>
        <v>1273470</v>
      </c>
    </row>
    <row r="841" spans="1:7" ht="45" outlineLevel="1" x14ac:dyDescent="0.2">
      <c r="A841" s="78">
        <v>3.3</v>
      </c>
      <c r="B841" s="26"/>
      <c r="C841" s="15" t="s">
        <v>361</v>
      </c>
      <c r="D841" s="25" t="s">
        <v>64</v>
      </c>
      <c r="E841" s="26">
        <v>6</v>
      </c>
      <c r="F841" s="44">
        <v>32174</v>
      </c>
      <c r="G841" s="45">
        <f t="shared" si="105"/>
        <v>193044</v>
      </c>
    </row>
    <row r="842" spans="1:7" outlineLevel="1" x14ac:dyDescent="0.2">
      <c r="A842" s="78">
        <v>3.4</v>
      </c>
      <c r="B842" s="26">
        <v>5.17</v>
      </c>
      <c r="C842" s="15" t="s">
        <v>311</v>
      </c>
      <c r="D842" s="25" t="s">
        <v>13</v>
      </c>
      <c r="E842" s="25">
        <v>8</v>
      </c>
      <c r="F842" s="44">
        <v>59718</v>
      </c>
      <c r="G842" s="45">
        <f t="shared" si="105"/>
        <v>477744</v>
      </c>
    </row>
    <row r="843" spans="1:7" outlineLevel="1" x14ac:dyDescent="0.2">
      <c r="A843" s="78">
        <v>3.5</v>
      </c>
      <c r="B843" s="78">
        <v>6.3</v>
      </c>
      <c r="C843" s="15" t="s">
        <v>314</v>
      </c>
      <c r="D843" s="25" t="s">
        <v>29</v>
      </c>
      <c r="E843" s="25">
        <v>40</v>
      </c>
      <c r="F843" s="44">
        <v>11192</v>
      </c>
      <c r="G843" s="45">
        <f t="shared" si="105"/>
        <v>447680</v>
      </c>
    </row>
    <row r="844" spans="1:7" ht="30" outlineLevel="1" x14ac:dyDescent="0.2">
      <c r="A844" s="78">
        <v>3.6</v>
      </c>
      <c r="B844" s="96">
        <v>14.01</v>
      </c>
      <c r="C844" s="41" t="s">
        <v>194</v>
      </c>
      <c r="D844" s="25" t="s">
        <v>13</v>
      </c>
      <c r="E844" s="26">
        <v>25</v>
      </c>
      <c r="F844" s="44">
        <v>83908</v>
      </c>
      <c r="G844" s="45">
        <f t="shared" si="105"/>
        <v>2097700</v>
      </c>
    </row>
    <row r="845" spans="1:7" outlineLevel="1" x14ac:dyDescent="0.2">
      <c r="A845" s="78">
        <v>3.7</v>
      </c>
      <c r="B845" s="26">
        <v>14.42</v>
      </c>
      <c r="C845" s="40" t="s">
        <v>362</v>
      </c>
      <c r="D845" s="25" t="s">
        <v>29</v>
      </c>
      <c r="E845" s="26">
        <v>20</v>
      </c>
      <c r="F845" s="44">
        <v>106127</v>
      </c>
      <c r="G845" s="45">
        <f t="shared" si="105"/>
        <v>2122540</v>
      </c>
    </row>
    <row r="846" spans="1:7" ht="30" outlineLevel="1" x14ac:dyDescent="0.2">
      <c r="A846" s="78">
        <v>3.8</v>
      </c>
      <c r="B846" s="78">
        <v>15.1</v>
      </c>
      <c r="C846" s="41" t="s">
        <v>195</v>
      </c>
      <c r="D846" s="25" t="s">
        <v>13</v>
      </c>
      <c r="E846" s="26">
        <v>60</v>
      </c>
      <c r="F846" s="44">
        <v>83604</v>
      </c>
      <c r="G846" s="45">
        <f t="shared" si="105"/>
        <v>5016240</v>
      </c>
    </row>
    <row r="847" spans="1:7" outlineLevel="1" x14ac:dyDescent="0.2">
      <c r="A847" s="78">
        <v>3.9</v>
      </c>
      <c r="B847" s="26">
        <v>18.16</v>
      </c>
      <c r="C847" s="40" t="s">
        <v>168</v>
      </c>
      <c r="D847" s="25" t="s">
        <v>13</v>
      </c>
      <c r="E847" s="26">
        <v>120</v>
      </c>
      <c r="F847" s="44">
        <v>25421</v>
      </c>
      <c r="G847" s="45">
        <f t="shared" si="105"/>
        <v>3050520</v>
      </c>
    </row>
    <row r="848" spans="1:7" outlineLevel="1" x14ac:dyDescent="0.2">
      <c r="A848" s="26">
        <v>3.1</v>
      </c>
      <c r="B848" s="25">
        <v>11.16</v>
      </c>
      <c r="C848" s="40" t="s">
        <v>363</v>
      </c>
      <c r="D848" s="25" t="s">
        <v>64</v>
      </c>
      <c r="E848" s="26">
        <v>2</v>
      </c>
      <c r="F848" s="44">
        <v>103737</v>
      </c>
      <c r="G848" s="45">
        <f t="shared" si="105"/>
        <v>207474</v>
      </c>
    </row>
    <row r="849" spans="1:7" outlineLevel="1" x14ac:dyDescent="0.2">
      <c r="A849" s="26">
        <v>3.11</v>
      </c>
      <c r="B849" s="25">
        <v>11.36</v>
      </c>
      <c r="C849" s="24" t="s">
        <v>79</v>
      </c>
      <c r="D849" s="25" t="s">
        <v>64</v>
      </c>
      <c r="E849" s="26">
        <v>2</v>
      </c>
      <c r="F849" s="44">
        <v>85985</v>
      </c>
      <c r="G849" s="45">
        <f t="shared" si="105"/>
        <v>171970</v>
      </c>
    </row>
    <row r="850" spans="1:7" outlineLevel="1" x14ac:dyDescent="0.2">
      <c r="A850" s="26">
        <v>3.12</v>
      </c>
      <c r="B850" s="26">
        <v>12.9</v>
      </c>
      <c r="C850" s="40" t="s">
        <v>89</v>
      </c>
      <c r="D850" s="25" t="s">
        <v>64</v>
      </c>
      <c r="E850" s="25">
        <v>2</v>
      </c>
      <c r="F850" s="44">
        <v>78811</v>
      </c>
      <c r="G850" s="45">
        <f t="shared" si="105"/>
        <v>157622</v>
      </c>
    </row>
    <row r="851" spans="1:7" outlineLevel="1" x14ac:dyDescent="0.2">
      <c r="A851" s="26">
        <v>3.13</v>
      </c>
      <c r="B851" s="26">
        <v>20.100000000000001</v>
      </c>
      <c r="C851" s="40" t="s">
        <v>364</v>
      </c>
      <c r="D851" s="25" t="s">
        <v>64</v>
      </c>
      <c r="E851" s="26">
        <v>1</v>
      </c>
      <c r="F851" s="44">
        <v>25031</v>
      </c>
      <c r="G851" s="45">
        <f t="shared" si="105"/>
        <v>25031</v>
      </c>
    </row>
    <row r="852" spans="1:7" ht="15.75" outlineLevel="1" x14ac:dyDescent="0.25">
      <c r="A852" s="74">
        <v>4</v>
      </c>
      <c r="B852" s="8"/>
      <c r="C852" s="75" t="s">
        <v>94</v>
      </c>
      <c r="D852" s="76"/>
      <c r="E852" s="76"/>
      <c r="F852" s="75"/>
      <c r="G852" s="77">
        <f>SUM(G853:G865)</f>
        <v>114183923.88000001</v>
      </c>
    </row>
    <row r="853" spans="1:7" outlineLevel="1" x14ac:dyDescent="0.2">
      <c r="A853" s="78">
        <v>4.0999999999999996</v>
      </c>
      <c r="B853" s="26">
        <v>5.0199999999999996</v>
      </c>
      <c r="C853" s="15" t="s">
        <v>95</v>
      </c>
      <c r="D853" s="25" t="s">
        <v>13</v>
      </c>
      <c r="E853" s="25">
        <v>65.498968080192853</v>
      </c>
      <c r="F853" s="44">
        <v>121043</v>
      </c>
      <c r="G853" s="45">
        <f t="shared" ref="G853:G865" si="106">ROUND(E853*F853,2)</f>
        <v>7928191.5899999999</v>
      </c>
    </row>
    <row r="854" spans="1:7" ht="30" outlineLevel="1" x14ac:dyDescent="0.2">
      <c r="A854" s="78">
        <v>4.5</v>
      </c>
      <c r="B854" s="26">
        <v>7.01</v>
      </c>
      <c r="C854" s="15" t="s">
        <v>102</v>
      </c>
      <c r="D854" s="25" t="s">
        <v>29</v>
      </c>
      <c r="E854" s="16">
        <v>519.48691470835956</v>
      </c>
      <c r="F854" s="44">
        <v>5293</v>
      </c>
      <c r="G854" s="45">
        <f t="shared" si="106"/>
        <v>2749644.24</v>
      </c>
    </row>
    <row r="855" spans="1:7" outlineLevel="1" x14ac:dyDescent="0.2">
      <c r="A855" s="60">
        <v>4.5999999999999996</v>
      </c>
      <c r="B855" s="60">
        <v>18.2</v>
      </c>
      <c r="C855" s="61" t="s">
        <v>28</v>
      </c>
      <c r="D855" s="60" t="s">
        <v>29</v>
      </c>
      <c r="E855" s="22">
        <v>409.08074143072065</v>
      </c>
      <c r="F855" s="17">
        <v>4794</v>
      </c>
      <c r="G855" s="45">
        <f t="shared" si="106"/>
        <v>1961133.07</v>
      </c>
    </row>
    <row r="856" spans="1:7" outlineLevel="1" x14ac:dyDescent="0.2">
      <c r="A856" s="60">
        <v>4.7</v>
      </c>
      <c r="B856" s="60">
        <v>18.3</v>
      </c>
      <c r="C856" s="61" t="s">
        <v>30</v>
      </c>
      <c r="D856" s="60" t="s">
        <v>13</v>
      </c>
      <c r="E856" s="22">
        <v>1941.4414801174839</v>
      </c>
      <c r="F856" s="17">
        <v>18787</v>
      </c>
      <c r="G856" s="45">
        <f t="shared" si="106"/>
        <v>36473861.090000004</v>
      </c>
    </row>
    <row r="857" spans="1:7" outlineLevel="1" x14ac:dyDescent="0.2">
      <c r="A857" s="78">
        <v>4.8</v>
      </c>
      <c r="B857" s="60">
        <v>18.8</v>
      </c>
      <c r="C857" s="61" t="s">
        <v>31</v>
      </c>
      <c r="D857" s="60" t="s">
        <v>29</v>
      </c>
      <c r="E857" s="22">
        <v>408.4524657199787</v>
      </c>
      <c r="F857" s="17">
        <v>4376</v>
      </c>
      <c r="G857" s="45">
        <f t="shared" si="106"/>
        <v>1787387.99</v>
      </c>
    </row>
    <row r="858" spans="1:7" outlineLevel="1" x14ac:dyDescent="0.2">
      <c r="A858" s="78">
        <v>4.9000000000000004</v>
      </c>
      <c r="B858" s="60">
        <v>18.899999999999999</v>
      </c>
      <c r="C858" s="61" t="s">
        <v>199</v>
      </c>
      <c r="D858" s="60" t="s">
        <v>13</v>
      </c>
      <c r="E858" s="22">
        <v>2043.8913738561041</v>
      </c>
      <c r="F858" s="17">
        <v>22651</v>
      </c>
      <c r="G858" s="45">
        <f t="shared" si="106"/>
        <v>46296183.509999998</v>
      </c>
    </row>
    <row r="859" spans="1:7" outlineLevel="1" x14ac:dyDescent="0.2">
      <c r="A859" s="26">
        <v>4.0999999999999996</v>
      </c>
      <c r="B859" s="16">
        <v>1.3</v>
      </c>
      <c r="C859" s="61" t="s">
        <v>366</v>
      </c>
      <c r="D859" s="78" t="s">
        <v>29</v>
      </c>
      <c r="E859" s="59">
        <v>101.61822075475021</v>
      </c>
      <c r="F859" s="44">
        <v>12203</v>
      </c>
      <c r="G859" s="45">
        <f t="shared" si="106"/>
        <v>1240047.1499999999</v>
      </c>
    </row>
    <row r="860" spans="1:7" outlineLevel="1" x14ac:dyDescent="0.2">
      <c r="A860" s="26">
        <v>4.1100000000000003</v>
      </c>
      <c r="B860" s="16">
        <v>5.42</v>
      </c>
      <c r="C860" s="61" t="s">
        <v>47</v>
      </c>
      <c r="D860" s="60" t="s">
        <v>29</v>
      </c>
      <c r="E860" s="22">
        <v>5.0209919453556227</v>
      </c>
      <c r="F860" s="17">
        <v>89340</v>
      </c>
      <c r="G860" s="45">
        <f t="shared" si="106"/>
        <v>448575.42</v>
      </c>
    </row>
    <row r="861" spans="1:7" ht="45" outlineLevel="1" x14ac:dyDescent="0.2">
      <c r="A861" s="16">
        <v>4.12</v>
      </c>
      <c r="B861" s="16"/>
      <c r="C861" s="15" t="s">
        <v>33</v>
      </c>
      <c r="D861" s="14" t="s">
        <v>13</v>
      </c>
      <c r="E861" s="16">
        <v>37.417492691489684</v>
      </c>
      <c r="F861" s="17">
        <v>18891</v>
      </c>
      <c r="G861" s="45">
        <f t="shared" si="106"/>
        <v>706853.85</v>
      </c>
    </row>
    <row r="862" spans="1:7" ht="45" outlineLevel="1" x14ac:dyDescent="0.2">
      <c r="A862" s="16">
        <v>4.13</v>
      </c>
      <c r="B862" s="25" t="s">
        <v>402</v>
      </c>
      <c r="C862" s="95" t="s">
        <v>34</v>
      </c>
      <c r="D862" s="25" t="s">
        <v>13</v>
      </c>
      <c r="E862" s="26">
        <v>39.807046079873672</v>
      </c>
      <c r="F862" s="44">
        <v>164371</v>
      </c>
      <c r="G862" s="45">
        <f t="shared" si="106"/>
        <v>6543123.9699999997</v>
      </c>
    </row>
    <row r="863" spans="1:7" ht="30" outlineLevel="1" x14ac:dyDescent="0.2">
      <c r="A863" s="26">
        <v>4.1399999999999997</v>
      </c>
      <c r="B863" s="25">
        <v>19.100000000000001</v>
      </c>
      <c r="C863" s="95" t="s">
        <v>403</v>
      </c>
      <c r="D863" s="25" t="s">
        <v>29</v>
      </c>
      <c r="E863" s="26">
        <v>6</v>
      </c>
      <c r="F863" s="44">
        <v>1050525</v>
      </c>
      <c r="G863" s="45">
        <f t="shared" si="106"/>
        <v>6303150</v>
      </c>
    </row>
    <row r="864" spans="1:7" outlineLevel="1" x14ac:dyDescent="0.2">
      <c r="A864" s="26">
        <v>4.1500000000000004</v>
      </c>
      <c r="B864" s="78">
        <v>8.8000000000000007</v>
      </c>
      <c r="C864" s="58" t="s">
        <v>35</v>
      </c>
      <c r="D864" s="25" t="s">
        <v>11</v>
      </c>
      <c r="E864" s="26">
        <v>3</v>
      </c>
      <c r="F864" s="44">
        <v>522364</v>
      </c>
      <c r="G864" s="45">
        <f t="shared" si="106"/>
        <v>1567092</v>
      </c>
    </row>
    <row r="865" spans="1:7" outlineLevel="1" x14ac:dyDescent="0.2">
      <c r="A865" s="26">
        <v>4.16</v>
      </c>
      <c r="B865" s="26">
        <v>5.42</v>
      </c>
      <c r="C865" s="58" t="s">
        <v>47</v>
      </c>
      <c r="D865" s="25" t="s">
        <v>29</v>
      </c>
      <c r="E865" s="26">
        <v>2</v>
      </c>
      <c r="F865" s="44">
        <v>89340</v>
      </c>
      <c r="G865" s="45">
        <f t="shared" si="106"/>
        <v>178680</v>
      </c>
    </row>
    <row r="866" spans="1:7" ht="15.75" outlineLevel="1" x14ac:dyDescent="0.25">
      <c r="A866" s="87"/>
      <c r="B866" s="87"/>
      <c r="C866" s="87"/>
      <c r="D866" s="88"/>
      <c r="E866" s="99" t="s">
        <v>387</v>
      </c>
      <c r="F866" s="87"/>
      <c r="G866" s="191">
        <f>G819+G838+G852++G835</f>
        <v>218615073.28000003</v>
      </c>
    </row>
    <row r="867" spans="1:7" ht="15.75" outlineLevel="1" x14ac:dyDescent="0.2">
      <c r="A867" s="35"/>
      <c r="B867" s="35"/>
      <c r="C867" s="35"/>
      <c r="D867" s="50"/>
      <c r="E867" s="51" t="s">
        <v>21</v>
      </c>
      <c r="F867" s="52">
        <v>0.25</v>
      </c>
      <c r="G867" s="53">
        <f>ROUND($G$866*F867,2)</f>
        <v>54653768.32</v>
      </c>
    </row>
    <row r="868" spans="1:7" ht="15.75" outlineLevel="1" x14ac:dyDescent="0.2">
      <c r="A868" s="35"/>
      <c r="B868" s="35"/>
      <c r="C868" s="35"/>
      <c r="D868" s="50"/>
      <c r="E868" s="51" t="s">
        <v>22</v>
      </c>
      <c r="F868" s="52">
        <v>0.02</v>
      </c>
      <c r="G868" s="53">
        <f>ROUND($G$866*F868,2)</f>
        <v>4372301.47</v>
      </c>
    </row>
    <row r="869" spans="1:7" ht="15.75" outlineLevel="1" x14ac:dyDescent="0.2">
      <c r="A869" s="35"/>
      <c r="B869" s="35"/>
      <c r="C869" s="35"/>
      <c r="D869" s="50"/>
      <c r="E869" s="51" t="s">
        <v>23</v>
      </c>
      <c r="F869" s="52">
        <v>0.05</v>
      </c>
      <c r="G869" s="53">
        <f>ROUND($G$866*F869,2)</f>
        <v>10930753.66</v>
      </c>
    </row>
    <row r="870" spans="1:7" ht="15.75" outlineLevel="1" x14ac:dyDescent="0.2">
      <c r="A870" s="35"/>
      <c r="B870" s="35"/>
      <c r="C870" s="35"/>
      <c r="D870" s="52"/>
      <c r="E870" s="51" t="s">
        <v>24</v>
      </c>
      <c r="F870" s="37"/>
      <c r="G870" s="38"/>
    </row>
    <row r="871" spans="1:7" ht="15.75" x14ac:dyDescent="0.25">
      <c r="A871" s="35"/>
      <c r="B871" s="35"/>
      <c r="C871" s="35"/>
      <c r="D871" s="55"/>
      <c r="E871" s="51" t="s">
        <v>37</v>
      </c>
      <c r="F871" s="35"/>
      <c r="G871" s="56">
        <f>SUM(G866:G870)</f>
        <v>288571896.73000008</v>
      </c>
    </row>
    <row r="872" spans="1:7" x14ac:dyDescent="0.2">
      <c r="A872" s="50"/>
      <c r="B872" s="50"/>
      <c r="C872" s="40"/>
      <c r="D872" s="50"/>
      <c r="E872" s="50"/>
      <c r="F872" s="54"/>
      <c r="G872" s="86"/>
    </row>
    <row r="873" spans="1:7" ht="15.75" x14ac:dyDescent="0.2">
      <c r="A873" s="35"/>
      <c r="B873" s="35"/>
      <c r="C873" s="35"/>
      <c r="D873" s="55" t="s">
        <v>404</v>
      </c>
      <c r="E873" s="55"/>
      <c r="F873" s="35"/>
      <c r="G873" s="35"/>
    </row>
    <row r="874" spans="1:7" ht="31.5" outlineLevel="1" x14ac:dyDescent="0.25">
      <c r="A874" s="4" t="s">
        <v>2</v>
      </c>
      <c r="B874" s="5" t="s">
        <v>3</v>
      </c>
      <c r="C874" s="7" t="s">
        <v>4</v>
      </c>
      <c r="D874" s="7" t="s">
        <v>5</v>
      </c>
      <c r="E874" s="8" t="s">
        <v>6</v>
      </c>
      <c r="F874" s="4" t="s">
        <v>7</v>
      </c>
      <c r="G874" s="7" t="s">
        <v>8</v>
      </c>
    </row>
    <row r="875" spans="1:7" ht="15.75" outlineLevel="1" x14ac:dyDescent="0.2">
      <c r="A875" s="9">
        <v>1</v>
      </c>
      <c r="B875" s="10"/>
      <c r="C875" s="42" t="s">
        <v>9</v>
      </c>
      <c r="D875" s="7"/>
      <c r="E875" s="8"/>
      <c r="F875" s="6"/>
      <c r="G875" s="12">
        <f>SUM(G876:G877)</f>
        <v>12481020</v>
      </c>
    </row>
    <row r="876" spans="1:7" ht="30" outlineLevel="1" x14ac:dyDescent="0.2">
      <c r="A876" s="13">
        <v>1.1000000000000001</v>
      </c>
      <c r="B876" s="14">
        <v>1.35</v>
      </c>
      <c r="C876" s="15" t="s">
        <v>301</v>
      </c>
      <c r="D876" s="14" t="s">
        <v>13</v>
      </c>
      <c r="E876" s="16">
        <v>660</v>
      </c>
      <c r="F876" s="44">
        <v>17561</v>
      </c>
      <c r="G876" s="45">
        <f t="shared" ref="G876:G877" si="107">ROUND(E876*F876,2)</f>
        <v>11590260</v>
      </c>
    </row>
    <row r="877" spans="1:7" outlineLevel="1" x14ac:dyDescent="0.2">
      <c r="A877" s="13">
        <v>1.2</v>
      </c>
      <c r="B877" s="14"/>
      <c r="C877" s="15" t="s">
        <v>405</v>
      </c>
      <c r="D877" s="14" t="s">
        <v>29</v>
      </c>
      <c r="E877" s="16">
        <v>60</v>
      </c>
      <c r="F877" s="44">
        <v>14846</v>
      </c>
      <c r="G877" s="45">
        <f t="shared" si="107"/>
        <v>890760</v>
      </c>
    </row>
    <row r="878" spans="1:7" ht="15.75" outlineLevel="1" x14ac:dyDescent="0.2">
      <c r="A878" s="9">
        <v>2</v>
      </c>
      <c r="B878" s="129"/>
      <c r="C878" s="192" t="s">
        <v>53</v>
      </c>
      <c r="D878" s="131"/>
      <c r="E878" s="132"/>
      <c r="F878" s="133"/>
      <c r="G878" s="12">
        <f>SUM(G879:G887)</f>
        <v>345625843.18000001</v>
      </c>
    </row>
    <row r="879" spans="1:7" outlineLevel="1" x14ac:dyDescent="0.2">
      <c r="A879" s="13">
        <v>2.1</v>
      </c>
      <c r="B879" s="14">
        <v>7.26</v>
      </c>
      <c r="C879" s="58" t="s">
        <v>126</v>
      </c>
      <c r="D879" s="14" t="s">
        <v>13</v>
      </c>
      <c r="E879" s="16">
        <v>46.477988518475897</v>
      </c>
      <c r="F879" s="44">
        <v>64547</v>
      </c>
      <c r="G879" s="45">
        <f t="shared" ref="G879:G887" si="108">ROUND(E879*F879,2)</f>
        <v>3000014.72</v>
      </c>
    </row>
    <row r="880" spans="1:7" ht="30" outlineLevel="1" x14ac:dyDescent="0.2">
      <c r="A880" s="13">
        <v>2.2000000000000002</v>
      </c>
      <c r="B880" s="14">
        <v>7.34</v>
      </c>
      <c r="C880" s="15" t="s">
        <v>61</v>
      </c>
      <c r="D880" s="14" t="s">
        <v>29</v>
      </c>
      <c r="E880" s="16">
        <v>61.69146128163645</v>
      </c>
      <c r="F880" s="44">
        <v>37713</v>
      </c>
      <c r="G880" s="45">
        <f t="shared" si="108"/>
        <v>2326570.08</v>
      </c>
    </row>
    <row r="881" spans="1:7" ht="30" outlineLevel="1" x14ac:dyDescent="0.2">
      <c r="A881" s="13">
        <v>2.2999999999999998</v>
      </c>
      <c r="B881" s="25">
        <v>7.28</v>
      </c>
      <c r="C881" s="15" t="s">
        <v>55</v>
      </c>
      <c r="D881" s="14" t="s">
        <v>13</v>
      </c>
      <c r="E881" s="16">
        <v>1497.1742886039178</v>
      </c>
      <c r="F881" s="44">
        <v>204783</v>
      </c>
      <c r="G881" s="45">
        <f t="shared" si="108"/>
        <v>306595842.33999997</v>
      </c>
    </row>
    <row r="882" spans="1:7" outlineLevel="1" x14ac:dyDescent="0.2">
      <c r="A882" s="13">
        <v>2.4</v>
      </c>
      <c r="B882" s="14">
        <v>13.9</v>
      </c>
      <c r="C882" s="15" t="s">
        <v>121</v>
      </c>
      <c r="D882" s="14" t="s">
        <v>13</v>
      </c>
      <c r="E882" s="16">
        <v>15.070072638326367</v>
      </c>
      <c r="F882" s="44">
        <v>44417</v>
      </c>
      <c r="G882" s="45">
        <f t="shared" si="108"/>
        <v>669367.42000000004</v>
      </c>
    </row>
    <row r="883" spans="1:7" ht="30" outlineLevel="1" x14ac:dyDescent="0.2">
      <c r="A883" s="13">
        <v>2.5</v>
      </c>
      <c r="B883" s="14">
        <v>7.18</v>
      </c>
      <c r="C883" s="15" t="s">
        <v>60</v>
      </c>
      <c r="D883" s="14" t="s">
        <v>29</v>
      </c>
      <c r="E883" s="16">
        <v>69.515279884665404</v>
      </c>
      <c r="F883" s="44">
        <v>50184</v>
      </c>
      <c r="G883" s="45">
        <f t="shared" si="108"/>
        <v>3488554.81</v>
      </c>
    </row>
    <row r="884" spans="1:7" ht="30" outlineLevel="1" x14ac:dyDescent="0.2">
      <c r="A884" s="13">
        <v>2.6</v>
      </c>
      <c r="B884" s="14" t="s">
        <v>393</v>
      </c>
      <c r="C884" s="15" t="s">
        <v>177</v>
      </c>
      <c r="D884" s="14" t="s">
        <v>11</v>
      </c>
      <c r="E884" s="16">
        <v>1.2112260296096269</v>
      </c>
      <c r="F884" s="44">
        <v>841808</v>
      </c>
      <c r="G884" s="45">
        <f t="shared" si="108"/>
        <v>1019619.76</v>
      </c>
    </row>
    <row r="885" spans="1:7" ht="45" outlineLevel="1" x14ac:dyDescent="0.2">
      <c r="A885" s="13">
        <v>2.7</v>
      </c>
      <c r="B885" s="14"/>
      <c r="C885" s="15" t="s">
        <v>406</v>
      </c>
      <c r="D885" s="14" t="s">
        <v>29</v>
      </c>
      <c r="E885" s="16">
        <v>30.421566583635013</v>
      </c>
      <c r="F885" s="44">
        <v>49280</v>
      </c>
      <c r="G885" s="45">
        <f t="shared" si="108"/>
        <v>1499174.8</v>
      </c>
    </row>
    <row r="886" spans="1:7" ht="30" outlineLevel="1" x14ac:dyDescent="0.2">
      <c r="A886" s="13">
        <v>2.8</v>
      </c>
      <c r="B886" s="14"/>
      <c r="C886" s="15" t="s">
        <v>407</v>
      </c>
      <c r="D886" s="14" t="s">
        <v>29</v>
      </c>
      <c r="E886" s="16">
        <v>82.627535143957161</v>
      </c>
      <c r="F886" s="44">
        <v>36206</v>
      </c>
      <c r="G886" s="45">
        <f t="shared" si="108"/>
        <v>2991612.54</v>
      </c>
    </row>
    <row r="887" spans="1:7" ht="120" outlineLevel="1" x14ac:dyDescent="0.2">
      <c r="A887" s="13">
        <v>2.9</v>
      </c>
      <c r="B887" s="14">
        <v>10.25</v>
      </c>
      <c r="C887" s="15" t="s">
        <v>408</v>
      </c>
      <c r="D887" s="14" t="s">
        <v>409</v>
      </c>
      <c r="E887" s="16">
        <v>1110.7300111439627</v>
      </c>
      <c r="F887" s="44">
        <v>21639</v>
      </c>
      <c r="G887" s="45">
        <f t="shared" si="108"/>
        <v>24035086.710000001</v>
      </c>
    </row>
    <row r="888" spans="1:7" ht="15.75" outlineLevel="1" x14ac:dyDescent="0.2">
      <c r="A888" s="9">
        <v>3</v>
      </c>
      <c r="B888" s="131"/>
      <c r="C888" s="11" t="s">
        <v>75</v>
      </c>
      <c r="D888" s="131"/>
      <c r="E888" s="132"/>
      <c r="F888" s="133"/>
      <c r="G888" s="12">
        <f>SUM(G889:G892)</f>
        <v>7430604</v>
      </c>
    </row>
    <row r="889" spans="1:7" outlineLevel="1" x14ac:dyDescent="0.2">
      <c r="A889" s="57">
        <v>3.1</v>
      </c>
      <c r="B889" s="25">
        <v>1.32</v>
      </c>
      <c r="C889" s="40" t="s">
        <v>118</v>
      </c>
      <c r="D889" s="25" t="s">
        <v>64</v>
      </c>
      <c r="E889" s="26">
        <v>12</v>
      </c>
      <c r="F889" s="44">
        <v>35121</v>
      </c>
      <c r="G889" s="45">
        <f t="shared" ref="G889:G892" si="109">ROUND(E889*F889,2)</f>
        <v>421452</v>
      </c>
    </row>
    <row r="890" spans="1:7" ht="30" outlineLevel="1" x14ac:dyDescent="0.2">
      <c r="A890" s="57">
        <v>3.2</v>
      </c>
      <c r="B890" s="25">
        <v>17.100000000000001</v>
      </c>
      <c r="C890" s="58" t="s">
        <v>353</v>
      </c>
      <c r="D890" s="25" t="s">
        <v>64</v>
      </c>
      <c r="E890" s="26">
        <v>12</v>
      </c>
      <c r="F890" s="44">
        <v>421292</v>
      </c>
      <c r="G890" s="45">
        <f t="shared" si="109"/>
        <v>5055504</v>
      </c>
    </row>
    <row r="891" spans="1:7" ht="30" outlineLevel="1" x14ac:dyDescent="0.2">
      <c r="A891" s="57">
        <v>3.3</v>
      </c>
      <c r="B891" s="25">
        <v>17.5</v>
      </c>
      <c r="C891" s="58" t="s">
        <v>410</v>
      </c>
      <c r="D891" s="25" t="s">
        <v>64</v>
      </c>
      <c r="E891" s="26">
        <v>6</v>
      </c>
      <c r="F891" s="44">
        <v>281146</v>
      </c>
      <c r="G891" s="45">
        <f t="shared" si="109"/>
        <v>1686876</v>
      </c>
    </row>
    <row r="892" spans="1:7" ht="30" outlineLevel="1" x14ac:dyDescent="0.2">
      <c r="A892" s="13">
        <v>3.4</v>
      </c>
      <c r="B892" s="14"/>
      <c r="C892" s="72" t="s">
        <v>411</v>
      </c>
      <c r="D892" s="14" t="s">
        <v>64</v>
      </c>
      <c r="E892" s="16">
        <v>3</v>
      </c>
      <c r="F892" s="44">
        <v>88924</v>
      </c>
      <c r="G892" s="45">
        <f t="shared" si="109"/>
        <v>266772</v>
      </c>
    </row>
    <row r="893" spans="1:7" ht="15.75" outlineLevel="1" x14ac:dyDescent="0.25">
      <c r="A893" s="9">
        <v>4</v>
      </c>
      <c r="B893" s="131"/>
      <c r="C893" s="75" t="s">
        <v>167</v>
      </c>
      <c r="D893" s="136"/>
      <c r="E893" s="136"/>
      <c r="F893" s="137"/>
      <c r="G893" s="12">
        <f>SUM(G894:G896)</f>
        <v>3164730</v>
      </c>
    </row>
    <row r="894" spans="1:7" ht="30" outlineLevel="1" x14ac:dyDescent="0.2">
      <c r="A894" s="13">
        <v>4.0999999999999996</v>
      </c>
      <c r="B894" s="14"/>
      <c r="C894" s="24" t="s">
        <v>70</v>
      </c>
      <c r="D894" s="25" t="s">
        <v>13</v>
      </c>
      <c r="E894" s="26">
        <v>100</v>
      </c>
      <c r="F894" s="44">
        <v>12138</v>
      </c>
      <c r="G894" s="45">
        <f t="shared" ref="G894:G896" si="110">ROUND(E894*F894,2)</f>
        <v>1213800</v>
      </c>
    </row>
    <row r="895" spans="1:7" ht="30" outlineLevel="1" x14ac:dyDescent="0.2">
      <c r="A895" s="13">
        <v>4.2</v>
      </c>
      <c r="B895" s="14"/>
      <c r="C895" s="15" t="s">
        <v>169</v>
      </c>
      <c r="D895" s="14" t="s">
        <v>13</v>
      </c>
      <c r="E895" s="16">
        <v>120</v>
      </c>
      <c r="F895" s="44">
        <v>11561</v>
      </c>
      <c r="G895" s="45">
        <f t="shared" si="110"/>
        <v>1387320</v>
      </c>
    </row>
    <row r="896" spans="1:7" outlineLevel="1" x14ac:dyDescent="0.2">
      <c r="A896" s="21">
        <v>4.3</v>
      </c>
      <c r="B896" s="193" t="s">
        <v>412</v>
      </c>
      <c r="C896" s="71" t="s">
        <v>30</v>
      </c>
      <c r="D896" s="21" t="s">
        <v>13</v>
      </c>
      <c r="E896" s="194">
        <v>30</v>
      </c>
      <c r="F896" s="44">
        <v>18787</v>
      </c>
      <c r="G896" s="45">
        <f t="shared" si="110"/>
        <v>563610</v>
      </c>
    </row>
    <row r="897" spans="1:7" ht="15.75" outlineLevel="1" x14ac:dyDescent="0.25">
      <c r="A897" s="74">
        <v>5</v>
      </c>
      <c r="B897" s="8"/>
      <c r="C897" s="75" t="s">
        <v>94</v>
      </c>
      <c r="D897" s="76"/>
      <c r="E897" s="76"/>
      <c r="F897" s="75"/>
      <c r="G897" s="195">
        <f>SUM(G898:G915)</f>
        <v>20212671</v>
      </c>
    </row>
    <row r="898" spans="1:7" ht="45" outlineLevel="1" x14ac:dyDescent="0.2">
      <c r="A898" s="78">
        <v>5.0999999999999996</v>
      </c>
      <c r="B898" s="26"/>
      <c r="C898" s="90" t="s">
        <v>81</v>
      </c>
      <c r="D898" s="25" t="s">
        <v>29</v>
      </c>
      <c r="E898" s="25">
        <v>30</v>
      </c>
      <c r="F898" s="44">
        <v>14982</v>
      </c>
      <c r="G898" s="45">
        <f t="shared" ref="G898:G915" si="111">ROUND(E898*F898,2)</f>
        <v>449460</v>
      </c>
    </row>
    <row r="899" spans="1:7" ht="45" outlineLevel="1" x14ac:dyDescent="0.2">
      <c r="A899" s="78">
        <v>5.2</v>
      </c>
      <c r="B899" s="26"/>
      <c r="C899" s="15" t="s">
        <v>361</v>
      </c>
      <c r="D899" s="25" t="s">
        <v>64</v>
      </c>
      <c r="E899" s="26">
        <v>3</v>
      </c>
      <c r="F899" s="44">
        <v>32174</v>
      </c>
      <c r="G899" s="45">
        <f t="shared" si="111"/>
        <v>96522</v>
      </c>
    </row>
    <row r="900" spans="1:7" outlineLevel="1" x14ac:dyDescent="0.2">
      <c r="A900" s="78">
        <v>5.3</v>
      </c>
      <c r="B900" s="26">
        <v>5.17</v>
      </c>
      <c r="C900" s="15" t="s">
        <v>311</v>
      </c>
      <c r="D900" s="25" t="s">
        <v>13</v>
      </c>
      <c r="E900" s="25">
        <v>8</v>
      </c>
      <c r="F900" s="44">
        <v>59718</v>
      </c>
      <c r="G900" s="45">
        <f t="shared" si="111"/>
        <v>477744</v>
      </c>
    </row>
    <row r="901" spans="1:7" outlineLevel="1" x14ac:dyDescent="0.2">
      <c r="A901" s="78">
        <v>5.4</v>
      </c>
      <c r="B901" s="78">
        <v>6.3</v>
      </c>
      <c r="C901" s="15" t="s">
        <v>314</v>
      </c>
      <c r="D901" s="25" t="s">
        <v>29</v>
      </c>
      <c r="E901" s="25">
        <v>40</v>
      </c>
      <c r="F901" s="44">
        <v>11192</v>
      </c>
      <c r="G901" s="45">
        <f t="shared" si="111"/>
        <v>447680</v>
      </c>
    </row>
    <row r="902" spans="1:7" outlineLevel="1" x14ac:dyDescent="0.2">
      <c r="A902" s="78">
        <v>5.5</v>
      </c>
      <c r="B902" s="26">
        <v>14.42</v>
      </c>
      <c r="C902" s="40" t="s">
        <v>362</v>
      </c>
      <c r="D902" s="25" t="s">
        <v>29</v>
      </c>
      <c r="E902" s="26">
        <v>20</v>
      </c>
      <c r="F902" s="44">
        <v>106127</v>
      </c>
      <c r="G902" s="45">
        <f t="shared" si="111"/>
        <v>2122540</v>
      </c>
    </row>
    <row r="903" spans="1:7" outlineLevel="1" x14ac:dyDescent="0.2">
      <c r="A903" s="78">
        <v>5.6</v>
      </c>
      <c r="B903" s="26">
        <v>18.16</v>
      </c>
      <c r="C903" s="40" t="s">
        <v>168</v>
      </c>
      <c r="D903" s="25" t="s">
        <v>13</v>
      </c>
      <c r="E903" s="26">
        <v>100</v>
      </c>
      <c r="F903" s="44">
        <v>25421</v>
      </c>
      <c r="G903" s="45">
        <f t="shared" si="111"/>
        <v>2542100</v>
      </c>
    </row>
    <row r="904" spans="1:7" outlineLevel="1" x14ac:dyDescent="0.2">
      <c r="A904" s="78">
        <v>5.7</v>
      </c>
      <c r="B904" s="25">
        <v>11.16</v>
      </c>
      <c r="C904" s="40" t="s">
        <v>363</v>
      </c>
      <c r="D904" s="25" t="s">
        <v>64</v>
      </c>
      <c r="E904" s="26">
        <v>2</v>
      </c>
      <c r="F904" s="44">
        <v>103737</v>
      </c>
      <c r="G904" s="45">
        <f t="shared" si="111"/>
        <v>207474</v>
      </c>
    </row>
    <row r="905" spans="1:7" outlineLevel="1" x14ac:dyDescent="0.2">
      <c r="A905" s="78">
        <v>5.8</v>
      </c>
      <c r="B905" s="25">
        <v>11.36</v>
      </c>
      <c r="C905" s="24" t="s">
        <v>79</v>
      </c>
      <c r="D905" s="25" t="s">
        <v>64</v>
      </c>
      <c r="E905" s="26">
        <v>2</v>
      </c>
      <c r="F905" s="44">
        <v>85985</v>
      </c>
      <c r="G905" s="45">
        <f t="shared" si="111"/>
        <v>171970</v>
      </c>
    </row>
    <row r="906" spans="1:7" outlineLevel="1" x14ac:dyDescent="0.2">
      <c r="A906" s="78">
        <v>5.9</v>
      </c>
      <c r="B906" s="25">
        <v>1.1200000000000001</v>
      </c>
      <c r="C906" s="58" t="s">
        <v>413</v>
      </c>
      <c r="D906" s="25" t="s">
        <v>13</v>
      </c>
      <c r="E906" s="26">
        <v>20</v>
      </c>
      <c r="F906" s="44">
        <v>12107</v>
      </c>
      <c r="G906" s="45">
        <f t="shared" si="111"/>
        <v>242140</v>
      </c>
    </row>
    <row r="907" spans="1:7" ht="30" outlineLevel="1" x14ac:dyDescent="0.2">
      <c r="A907" s="26">
        <v>5.0999999999999996</v>
      </c>
      <c r="B907" s="161">
        <v>14.01</v>
      </c>
      <c r="C907" s="41" t="s">
        <v>151</v>
      </c>
      <c r="D907" s="25" t="s">
        <v>13</v>
      </c>
      <c r="E907" s="26">
        <v>50</v>
      </c>
      <c r="F907" s="44">
        <v>83908</v>
      </c>
      <c r="G907" s="45">
        <f t="shared" si="111"/>
        <v>4195400</v>
      </c>
    </row>
    <row r="908" spans="1:7" outlineLevel="1" x14ac:dyDescent="0.2">
      <c r="A908" s="26">
        <v>5.1100000000000003</v>
      </c>
      <c r="B908" s="26">
        <v>12.09</v>
      </c>
      <c r="C908" s="40" t="s">
        <v>89</v>
      </c>
      <c r="D908" s="25" t="s">
        <v>64</v>
      </c>
      <c r="E908" s="25">
        <v>2</v>
      </c>
      <c r="F908" s="44">
        <v>78811</v>
      </c>
      <c r="G908" s="45">
        <f t="shared" si="111"/>
        <v>157622</v>
      </c>
    </row>
    <row r="909" spans="1:7" outlineLevel="1" x14ac:dyDescent="0.2">
      <c r="A909" s="26">
        <v>5.12</v>
      </c>
      <c r="B909" s="26">
        <v>20.100000000000001</v>
      </c>
      <c r="C909" s="40" t="s">
        <v>364</v>
      </c>
      <c r="D909" s="25" t="s">
        <v>64</v>
      </c>
      <c r="E909" s="26">
        <v>1</v>
      </c>
      <c r="F909" s="44">
        <v>25031</v>
      </c>
      <c r="G909" s="45">
        <f t="shared" si="111"/>
        <v>25031</v>
      </c>
    </row>
    <row r="910" spans="1:7" ht="30" outlineLevel="1" x14ac:dyDescent="0.2">
      <c r="A910" s="26">
        <v>5.13</v>
      </c>
      <c r="B910" s="26">
        <v>7.01</v>
      </c>
      <c r="C910" s="15" t="s">
        <v>102</v>
      </c>
      <c r="D910" s="25" t="s">
        <v>29</v>
      </c>
      <c r="E910" s="26">
        <v>100</v>
      </c>
      <c r="F910" s="44">
        <v>5293</v>
      </c>
      <c r="G910" s="45">
        <f t="shared" si="111"/>
        <v>529300</v>
      </c>
    </row>
    <row r="911" spans="1:7" outlineLevel="1" x14ac:dyDescent="0.2">
      <c r="A911" s="16">
        <v>5.14</v>
      </c>
      <c r="B911" s="60">
        <v>18.2</v>
      </c>
      <c r="C911" s="61" t="s">
        <v>28</v>
      </c>
      <c r="D911" s="60" t="s">
        <v>29</v>
      </c>
      <c r="E911" s="22">
        <v>50</v>
      </c>
      <c r="F911" s="17">
        <v>4794</v>
      </c>
      <c r="G911" s="45">
        <f t="shared" si="111"/>
        <v>239700</v>
      </c>
    </row>
    <row r="912" spans="1:7" outlineLevel="1" x14ac:dyDescent="0.2">
      <c r="A912" s="16">
        <v>5.15</v>
      </c>
      <c r="B912" s="60">
        <v>18.3</v>
      </c>
      <c r="C912" s="61" t="s">
        <v>30</v>
      </c>
      <c r="D912" s="60" t="s">
        <v>13</v>
      </c>
      <c r="E912" s="22">
        <v>170</v>
      </c>
      <c r="F912" s="17">
        <v>18787</v>
      </c>
      <c r="G912" s="45">
        <f t="shared" si="111"/>
        <v>3193790</v>
      </c>
    </row>
    <row r="913" spans="1:7" outlineLevel="1" x14ac:dyDescent="0.2">
      <c r="A913" s="16">
        <v>5.16</v>
      </c>
      <c r="B913" s="60">
        <v>18.8</v>
      </c>
      <c r="C913" s="61" t="s">
        <v>31</v>
      </c>
      <c r="D913" s="60" t="s">
        <v>29</v>
      </c>
      <c r="E913" s="22">
        <v>50</v>
      </c>
      <c r="F913" s="17">
        <v>4376</v>
      </c>
      <c r="G913" s="45">
        <f t="shared" si="111"/>
        <v>218800</v>
      </c>
    </row>
    <row r="914" spans="1:7" outlineLevel="1" x14ac:dyDescent="0.2">
      <c r="A914" s="16">
        <v>5.17</v>
      </c>
      <c r="B914" s="60">
        <v>18.899999999999999</v>
      </c>
      <c r="C914" s="61" t="s">
        <v>32</v>
      </c>
      <c r="D914" s="60" t="s">
        <v>13</v>
      </c>
      <c r="E914" s="22">
        <v>170</v>
      </c>
      <c r="F914" s="17">
        <v>22651</v>
      </c>
      <c r="G914" s="45">
        <f t="shared" si="111"/>
        <v>3850670</v>
      </c>
    </row>
    <row r="915" spans="1:7" outlineLevel="1" x14ac:dyDescent="0.2">
      <c r="A915" s="16">
        <v>5.18</v>
      </c>
      <c r="B915" s="60">
        <v>8.8000000000000007</v>
      </c>
      <c r="C915" s="61" t="s">
        <v>35</v>
      </c>
      <c r="D915" s="60" t="s">
        <v>11</v>
      </c>
      <c r="E915" s="22">
        <v>2</v>
      </c>
      <c r="F915" s="17">
        <v>522364</v>
      </c>
      <c r="G915" s="45">
        <f t="shared" si="111"/>
        <v>1044728</v>
      </c>
    </row>
    <row r="916" spans="1:7" ht="15.75" outlineLevel="1" x14ac:dyDescent="0.2">
      <c r="A916" s="32"/>
      <c r="B916" s="32"/>
      <c r="C916" s="32"/>
      <c r="D916" s="47"/>
      <c r="E916" s="48" t="s">
        <v>36</v>
      </c>
      <c r="F916" s="32"/>
      <c r="G916" s="196">
        <f>+G875+G878+G888+G893+G897</f>
        <v>388914868.18000001</v>
      </c>
    </row>
    <row r="917" spans="1:7" ht="15.75" outlineLevel="1" x14ac:dyDescent="0.2">
      <c r="A917" s="35"/>
      <c r="B917" s="35"/>
      <c r="C917" s="35"/>
      <c r="D917" s="52"/>
      <c r="E917" s="51" t="s">
        <v>21</v>
      </c>
      <c r="F917" s="37">
        <v>0.25</v>
      </c>
      <c r="G917" s="53">
        <f>ROUND($G$916*F917,2)</f>
        <v>97228717.049999997</v>
      </c>
    </row>
    <row r="918" spans="1:7" ht="15.75" outlineLevel="1" x14ac:dyDescent="0.2">
      <c r="A918" s="35"/>
      <c r="B918" s="35"/>
      <c r="C918" s="35"/>
      <c r="D918" s="52"/>
      <c r="E918" s="51" t="s">
        <v>22</v>
      </c>
      <c r="F918" s="37">
        <v>0.02</v>
      </c>
      <c r="G918" s="53">
        <f>ROUND($G$916*F918,2)</f>
        <v>7778297.3600000003</v>
      </c>
    </row>
    <row r="919" spans="1:7" ht="15.75" outlineLevel="1" x14ac:dyDescent="0.2">
      <c r="A919" s="35"/>
      <c r="B919" s="35"/>
      <c r="C919" s="35"/>
      <c r="D919" s="52"/>
      <c r="E919" s="51" t="s">
        <v>23</v>
      </c>
      <c r="F919" s="37">
        <v>0.05</v>
      </c>
      <c r="G919" s="53">
        <f>ROUND($G$916*F919,2)</f>
        <v>19445743.41</v>
      </c>
    </row>
    <row r="920" spans="1:7" ht="15.75" outlineLevel="1" x14ac:dyDescent="0.2">
      <c r="A920" s="35"/>
      <c r="B920" s="35"/>
      <c r="C920" s="35"/>
      <c r="D920" s="52"/>
      <c r="E920" s="51" t="s">
        <v>24</v>
      </c>
      <c r="F920" s="37"/>
      <c r="G920" s="38"/>
    </row>
    <row r="921" spans="1:7" ht="15.75" x14ac:dyDescent="0.25">
      <c r="A921" s="35"/>
      <c r="B921" s="35"/>
      <c r="C921" s="35"/>
      <c r="D921" s="55"/>
      <c r="E921" s="51" t="s">
        <v>37</v>
      </c>
      <c r="F921" s="35"/>
      <c r="G921" s="56">
        <f>SUM(G916:G920)</f>
        <v>513367626.00000006</v>
      </c>
    </row>
    <row r="922" spans="1:7" x14ac:dyDescent="0.2">
      <c r="A922" s="50"/>
      <c r="B922" s="50"/>
      <c r="C922" s="40"/>
      <c r="D922" s="50"/>
      <c r="E922" s="50"/>
      <c r="F922" s="54"/>
      <c r="G922" s="86"/>
    </row>
    <row r="923" spans="1:7" ht="15.75" x14ac:dyDescent="0.2">
      <c r="A923" s="40"/>
      <c r="B923" s="35"/>
      <c r="C923" s="35"/>
      <c r="D923" s="55" t="s">
        <v>414</v>
      </c>
      <c r="E923" s="55"/>
      <c r="F923" s="35"/>
      <c r="G923" s="35"/>
    </row>
    <row r="924" spans="1:7" ht="31.5" outlineLevel="1" x14ac:dyDescent="0.25">
      <c r="A924" s="4" t="s">
        <v>2</v>
      </c>
      <c r="B924" s="5" t="s">
        <v>3</v>
      </c>
      <c r="C924" s="7" t="s">
        <v>4</v>
      </c>
      <c r="D924" s="7" t="s">
        <v>5</v>
      </c>
      <c r="E924" s="8" t="s">
        <v>6</v>
      </c>
      <c r="F924" s="4" t="s">
        <v>7</v>
      </c>
      <c r="G924" s="7" t="s">
        <v>8</v>
      </c>
    </row>
    <row r="925" spans="1:7" ht="15.75" outlineLevel="1" x14ac:dyDescent="0.25">
      <c r="A925" s="9">
        <v>1</v>
      </c>
      <c r="B925" s="5"/>
      <c r="C925" s="42" t="s">
        <v>415</v>
      </c>
      <c r="D925" s="7"/>
      <c r="E925" s="8"/>
      <c r="F925" s="4"/>
      <c r="G925" s="12">
        <f>SUM(G926:G929)</f>
        <v>8140265</v>
      </c>
    </row>
    <row r="926" spans="1:7" ht="30" outlineLevel="1" x14ac:dyDescent="0.2">
      <c r="A926" s="13">
        <v>1.1000000000000001</v>
      </c>
      <c r="B926" s="14">
        <v>7.34</v>
      </c>
      <c r="C926" s="15" t="s">
        <v>61</v>
      </c>
      <c r="D926" s="14" t="s">
        <v>29</v>
      </c>
      <c r="E926" s="16">
        <v>50</v>
      </c>
      <c r="F926" s="44">
        <v>37713</v>
      </c>
      <c r="G926" s="45">
        <f t="shared" ref="G926:G929" si="112">ROUND(E926*F926,2)</f>
        <v>1885650</v>
      </c>
    </row>
    <row r="927" spans="1:7" outlineLevel="1" x14ac:dyDescent="0.2">
      <c r="A927" s="13">
        <v>1.2</v>
      </c>
      <c r="B927" s="14">
        <v>13.9</v>
      </c>
      <c r="C927" s="15" t="s">
        <v>73</v>
      </c>
      <c r="D927" s="14" t="s">
        <v>13</v>
      </c>
      <c r="E927" s="16">
        <v>115</v>
      </c>
      <c r="F927" s="44">
        <v>44417</v>
      </c>
      <c r="G927" s="45">
        <f t="shared" si="112"/>
        <v>5107955</v>
      </c>
    </row>
    <row r="928" spans="1:7" outlineLevel="1" x14ac:dyDescent="0.2">
      <c r="A928" s="13">
        <v>1.3</v>
      </c>
      <c r="B928" s="14"/>
      <c r="C928" s="90" t="s">
        <v>262</v>
      </c>
      <c r="D928" s="14" t="s">
        <v>29</v>
      </c>
      <c r="E928" s="43">
        <v>18</v>
      </c>
      <c r="F928" s="44">
        <v>30850</v>
      </c>
      <c r="G928" s="45">
        <f t="shared" si="112"/>
        <v>555300</v>
      </c>
    </row>
    <row r="929" spans="1:7" ht="45" outlineLevel="1" x14ac:dyDescent="0.2">
      <c r="A929" s="13">
        <v>1.4</v>
      </c>
      <c r="B929" s="14"/>
      <c r="C929" s="15" t="s">
        <v>406</v>
      </c>
      <c r="D929" s="14" t="s">
        <v>29</v>
      </c>
      <c r="E929" s="16">
        <v>12</v>
      </c>
      <c r="F929" s="44">
        <v>49280</v>
      </c>
      <c r="G929" s="45">
        <f t="shared" si="112"/>
        <v>591360</v>
      </c>
    </row>
    <row r="930" spans="1:7" ht="15.75" outlineLevel="1" x14ac:dyDescent="0.25">
      <c r="A930" s="9">
        <v>2</v>
      </c>
      <c r="B930" s="5"/>
      <c r="C930" s="42" t="s">
        <v>167</v>
      </c>
      <c r="D930" s="7"/>
      <c r="E930" s="8"/>
      <c r="F930" s="4"/>
      <c r="G930" s="12">
        <f>SUM(G931:G933)</f>
        <v>3898240</v>
      </c>
    </row>
    <row r="931" spans="1:7" ht="30" outlineLevel="1" x14ac:dyDescent="0.2">
      <c r="A931" s="13">
        <v>1.9</v>
      </c>
      <c r="B931" s="14"/>
      <c r="C931" s="24" t="s">
        <v>70</v>
      </c>
      <c r="D931" s="25" t="s">
        <v>13</v>
      </c>
      <c r="E931" s="26">
        <v>45</v>
      </c>
      <c r="F931" s="44">
        <v>12138</v>
      </c>
      <c r="G931" s="45">
        <f t="shared" ref="G931:G933" si="113">ROUND(E931*F931,2)</f>
        <v>546210</v>
      </c>
    </row>
    <row r="932" spans="1:7" ht="30" outlineLevel="1" x14ac:dyDescent="0.2">
      <c r="A932" s="22">
        <v>1.1000000000000001</v>
      </c>
      <c r="B932" s="14"/>
      <c r="C932" s="15" t="s">
        <v>169</v>
      </c>
      <c r="D932" s="14" t="s">
        <v>13</v>
      </c>
      <c r="E932" s="16">
        <v>180</v>
      </c>
      <c r="F932" s="44">
        <v>11561</v>
      </c>
      <c r="G932" s="45">
        <f t="shared" si="113"/>
        <v>2080980</v>
      </c>
    </row>
    <row r="933" spans="1:7" outlineLevel="1" x14ac:dyDescent="0.2">
      <c r="A933" s="22">
        <v>1.1100000000000001</v>
      </c>
      <c r="B933" s="22">
        <v>18.16</v>
      </c>
      <c r="C933" s="90" t="s">
        <v>168</v>
      </c>
      <c r="D933" s="14" t="s">
        <v>13</v>
      </c>
      <c r="E933" s="16">
        <v>50</v>
      </c>
      <c r="F933" s="44">
        <v>25421</v>
      </c>
      <c r="G933" s="45">
        <f t="shared" si="113"/>
        <v>1271050</v>
      </c>
    </row>
    <row r="934" spans="1:7" ht="15.75" outlineLevel="1" x14ac:dyDescent="0.2">
      <c r="A934" s="9">
        <v>3</v>
      </c>
      <c r="B934" s="131"/>
      <c r="C934" s="11" t="s">
        <v>400</v>
      </c>
      <c r="D934" s="131"/>
      <c r="E934" s="132"/>
      <c r="F934" s="133"/>
      <c r="G934" s="12">
        <f>SUM(G935)</f>
        <v>948864</v>
      </c>
    </row>
    <row r="935" spans="1:7" ht="45" outlineLevel="1" x14ac:dyDescent="0.2">
      <c r="A935" s="13">
        <v>3.1</v>
      </c>
      <c r="B935" s="14"/>
      <c r="C935" s="15" t="s">
        <v>385</v>
      </c>
      <c r="D935" s="14" t="s">
        <v>64</v>
      </c>
      <c r="E935" s="16">
        <v>7</v>
      </c>
      <c r="F935" s="44">
        <v>135552</v>
      </c>
      <c r="G935" s="45">
        <f t="shared" ref="G935" si="114">ROUND(E935*F935,2)</f>
        <v>948864</v>
      </c>
    </row>
    <row r="936" spans="1:7" ht="15.75" outlineLevel="1" x14ac:dyDescent="0.25">
      <c r="A936" s="74">
        <v>4</v>
      </c>
      <c r="B936" s="8"/>
      <c r="C936" s="75" t="s">
        <v>360</v>
      </c>
      <c r="D936" s="76"/>
      <c r="E936" s="76"/>
      <c r="F936" s="77"/>
      <c r="G936" s="197">
        <f>SUM(G937:G948)</f>
        <v>11835453</v>
      </c>
    </row>
    <row r="937" spans="1:7" outlineLevel="1" x14ac:dyDescent="0.2">
      <c r="A937" s="78">
        <v>4.0999999999999996</v>
      </c>
      <c r="B937" s="26">
        <v>1.1200000000000001</v>
      </c>
      <c r="C937" s="120" t="s">
        <v>117</v>
      </c>
      <c r="D937" s="25" t="s">
        <v>13</v>
      </c>
      <c r="E937" s="25">
        <v>10</v>
      </c>
      <c r="F937" s="44">
        <v>12107</v>
      </c>
      <c r="G937" s="45">
        <f t="shared" ref="G937:G948" si="115">ROUND(E937*F937,2)</f>
        <v>121070</v>
      </c>
    </row>
    <row r="938" spans="1:7" ht="45" outlineLevel="1" x14ac:dyDescent="0.2">
      <c r="A938" s="78">
        <v>4.2</v>
      </c>
      <c r="B938" s="26"/>
      <c r="C938" s="90" t="s">
        <v>81</v>
      </c>
      <c r="D938" s="25" t="s">
        <v>29</v>
      </c>
      <c r="E938" s="25">
        <v>30</v>
      </c>
      <c r="F938" s="44">
        <v>14982</v>
      </c>
      <c r="G938" s="45">
        <f t="shared" si="115"/>
        <v>449460</v>
      </c>
    </row>
    <row r="939" spans="1:7" ht="45" outlineLevel="1" x14ac:dyDescent="0.2">
      <c r="A939" s="78">
        <v>4.3</v>
      </c>
      <c r="B939" s="26"/>
      <c r="C939" s="15" t="s">
        <v>361</v>
      </c>
      <c r="D939" s="25" t="s">
        <v>64</v>
      </c>
      <c r="E939" s="26">
        <v>3</v>
      </c>
      <c r="F939" s="44">
        <v>32174</v>
      </c>
      <c r="G939" s="45">
        <f t="shared" si="115"/>
        <v>96522</v>
      </c>
    </row>
    <row r="940" spans="1:7" outlineLevel="1" x14ac:dyDescent="0.2">
      <c r="A940" s="78">
        <v>4.4000000000000004</v>
      </c>
      <c r="B940" s="26">
        <v>5.17</v>
      </c>
      <c r="C940" s="15" t="s">
        <v>311</v>
      </c>
      <c r="D940" s="25" t="s">
        <v>13</v>
      </c>
      <c r="E940" s="25">
        <v>8</v>
      </c>
      <c r="F940" s="44">
        <v>59718</v>
      </c>
      <c r="G940" s="45">
        <f t="shared" si="115"/>
        <v>477744</v>
      </c>
    </row>
    <row r="941" spans="1:7" outlineLevel="1" x14ac:dyDescent="0.2">
      <c r="A941" s="78">
        <v>4.5</v>
      </c>
      <c r="B941" s="78">
        <v>6.3</v>
      </c>
      <c r="C941" s="15" t="s">
        <v>314</v>
      </c>
      <c r="D941" s="25" t="s">
        <v>29</v>
      </c>
      <c r="E941" s="25">
        <v>40</v>
      </c>
      <c r="F941" s="44">
        <v>11192</v>
      </c>
      <c r="G941" s="45">
        <f t="shared" si="115"/>
        <v>447680</v>
      </c>
    </row>
    <row r="942" spans="1:7" outlineLevel="1" x14ac:dyDescent="0.2">
      <c r="A942" s="78">
        <v>4.5999999999999996</v>
      </c>
      <c r="B942" s="26">
        <v>14.42</v>
      </c>
      <c r="C942" s="40" t="s">
        <v>362</v>
      </c>
      <c r="D942" s="25" t="s">
        <v>29</v>
      </c>
      <c r="E942" s="26">
        <v>20</v>
      </c>
      <c r="F942" s="44">
        <v>106127</v>
      </c>
      <c r="G942" s="45">
        <f t="shared" si="115"/>
        <v>2122540</v>
      </c>
    </row>
    <row r="943" spans="1:7" ht="30" outlineLevel="1" x14ac:dyDescent="0.2">
      <c r="A943" s="78">
        <v>4.7</v>
      </c>
      <c r="B943" s="78">
        <v>15.1</v>
      </c>
      <c r="C943" s="41" t="s">
        <v>195</v>
      </c>
      <c r="D943" s="25" t="s">
        <v>13</v>
      </c>
      <c r="E943" s="26">
        <v>60</v>
      </c>
      <c r="F943" s="44">
        <v>83604</v>
      </c>
      <c r="G943" s="45">
        <f t="shared" si="115"/>
        <v>5016240</v>
      </c>
    </row>
    <row r="944" spans="1:7" outlineLevel="1" x14ac:dyDescent="0.2">
      <c r="A944" s="78">
        <v>4.8</v>
      </c>
      <c r="B944" s="26">
        <v>18.16</v>
      </c>
      <c r="C944" s="40" t="s">
        <v>168</v>
      </c>
      <c r="D944" s="25" t="s">
        <v>13</v>
      </c>
      <c r="E944" s="26">
        <v>100</v>
      </c>
      <c r="F944" s="44">
        <v>25421</v>
      </c>
      <c r="G944" s="45">
        <f t="shared" si="115"/>
        <v>2542100</v>
      </c>
    </row>
    <row r="945" spans="1:7" outlineLevel="1" x14ac:dyDescent="0.2">
      <c r="A945" s="26">
        <v>4.9000000000000004</v>
      </c>
      <c r="B945" s="25">
        <v>11.16</v>
      </c>
      <c r="C945" s="40" t="s">
        <v>363</v>
      </c>
      <c r="D945" s="25" t="s">
        <v>64</v>
      </c>
      <c r="E945" s="26">
        <v>2</v>
      </c>
      <c r="F945" s="44">
        <v>103737</v>
      </c>
      <c r="G945" s="45">
        <f t="shared" si="115"/>
        <v>207474</v>
      </c>
    </row>
    <row r="946" spans="1:7" outlineLevel="1" x14ac:dyDescent="0.2">
      <c r="A946" s="26">
        <v>4.0999999999999996</v>
      </c>
      <c r="B946" s="25">
        <v>11.36</v>
      </c>
      <c r="C946" s="24" t="s">
        <v>79</v>
      </c>
      <c r="D946" s="25" t="s">
        <v>64</v>
      </c>
      <c r="E946" s="26">
        <v>2</v>
      </c>
      <c r="F946" s="44">
        <v>85985</v>
      </c>
      <c r="G946" s="45">
        <f t="shared" si="115"/>
        <v>171970</v>
      </c>
    </row>
    <row r="947" spans="1:7" outlineLevel="1" x14ac:dyDescent="0.2">
      <c r="A947" s="26">
        <v>4.1100000000000003</v>
      </c>
      <c r="B947" s="26">
        <v>12.09</v>
      </c>
      <c r="C947" s="40" t="s">
        <v>89</v>
      </c>
      <c r="D947" s="25" t="s">
        <v>64</v>
      </c>
      <c r="E947" s="25">
        <v>2</v>
      </c>
      <c r="F947" s="44">
        <v>78811</v>
      </c>
      <c r="G947" s="45">
        <f t="shared" si="115"/>
        <v>157622</v>
      </c>
    </row>
    <row r="948" spans="1:7" outlineLevel="1" x14ac:dyDescent="0.2">
      <c r="A948" s="26">
        <v>4.12</v>
      </c>
      <c r="B948" s="26">
        <v>20.100000000000001</v>
      </c>
      <c r="C948" s="40" t="s">
        <v>364</v>
      </c>
      <c r="D948" s="25" t="s">
        <v>64</v>
      </c>
      <c r="E948" s="26">
        <v>1</v>
      </c>
      <c r="F948" s="44">
        <v>25031</v>
      </c>
      <c r="G948" s="45">
        <f t="shared" si="115"/>
        <v>25031</v>
      </c>
    </row>
    <row r="949" spans="1:7" ht="15.75" outlineLevel="1" x14ac:dyDescent="0.25">
      <c r="A949" s="74">
        <v>4</v>
      </c>
      <c r="B949" s="8"/>
      <c r="C949" s="75" t="s">
        <v>94</v>
      </c>
      <c r="D949" s="76"/>
      <c r="E949" s="76"/>
      <c r="F949" s="75"/>
      <c r="G949" s="198">
        <f>SUM(G950:G968)</f>
        <v>60334355.270000011</v>
      </c>
    </row>
    <row r="950" spans="1:7" outlineLevel="1" x14ac:dyDescent="0.2">
      <c r="A950" s="78">
        <v>4.0999999999999996</v>
      </c>
      <c r="B950" s="26">
        <v>5.0199999999999996</v>
      </c>
      <c r="C950" s="15" t="s">
        <v>95</v>
      </c>
      <c r="D950" s="25" t="s">
        <v>13</v>
      </c>
      <c r="E950" s="25">
        <v>65.351613941146482</v>
      </c>
      <c r="F950" s="44">
        <v>121043</v>
      </c>
      <c r="G950" s="45">
        <f t="shared" ref="G950:G968" si="116">ROUND(E950*F950,2)</f>
        <v>7910355.4100000001</v>
      </c>
    </row>
    <row r="951" spans="1:7" ht="30" outlineLevel="1" x14ac:dyDescent="0.2">
      <c r="A951" s="78">
        <v>4.2</v>
      </c>
      <c r="B951" s="26">
        <v>5.04</v>
      </c>
      <c r="C951" s="15" t="s">
        <v>96</v>
      </c>
      <c r="D951" s="25" t="s">
        <v>13</v>
      </c>
      <c r="E951" s="26">
        <v>52.347491142599331</v>
      </c>
      <c r="F951" s="44">
        <v>78753</v>
      </c>
      <c r="G951" s="45">
        <f t="shared" si="116"/>
        <v>4122521.97</v>
      </c>
    </row>
    <row r="952" spans="1:7" ht="30" outlineLevel="1" x14ac:dyDescent="0.2">
      <c r="A952" s="78">
        <v>4.3</v>
      </c>
      <c r="B952" s="26">
        <v>5.13</v>
      </c>
      <c r="C952" s="15" t="s">
        <v>365</v>
      </c>
      <c r="D952" s="25" t="s">
        <v>29</v>
      </c>
      <c r="E952" s="26">
        <v>72.959955161555314</v>
      </c>
      <c r="F952" s="44">
        <v>46980</v>
      </c>
      <c r="G952" s="45">
        <f t="shared" si="116"/>
        <v>3427658.69</v>
      </c>
    </row>
    <row r="953" spans="1:7" outlineLevel="1" x14ac:dyDescent="0.2">
      <c r="A953" s="78">
        <v>4.4000000000000004</v>
      </c>
      <c r="B953" s="26">
        <v>5.16</v>
      </c>
      <c r="C953" s="15" t="s">
        <v>101</v>
      </c>
      <c r="D953" s="25" t="s">
        <v>13</v>
      </c>
      <c r="E953" s="26">
        <v>30.845301743344834</v>
      </c>
      <c r="F953" s="44">
        <v>84771</v>
      </c>
      <c r="G953" s="45">
        <f t="shared" si="116"/>
        <v>2614787.0699999998</v>
      </c>
    </row>
    <row r="954" spans="1:7" ht="30" outlineLevel="1" x14ac:dyDescent="0.2">
      <c r="A954" s="78">
        <v>4.5</v>
      </c>
      <c r="B954" s="96">
        <v>14.01</v>
      </c>
      <c r="C954" s="41" t="s">
        <v>151</v>
      </c>
      <c r="D954" s="25" t="s">
        <v>13</v>
      </c>
      <c r="E954" s="26">
        <v>30.845301743344834</v>
      </c>
      <c r="F954" s="44">
        <v>83908</v>
      </c>
      <c r="G954" s="45">
        <f t="shared" si="116"/>
        <v>2588167.58</v>
      </c>
    </row>
    <row r="955" spans="1:7" ht="30" outlineLevel="1" x14ac:dyDescent="0.2">
      <c r="A955" s="60">
        <v>4.5999999999999996</v>
      </c>
      <c r="B955" s="26">
        <v>7.01</v>
      </c>
      <c r="C955" s="15" t="s">
        <v>102</v>
      </c>
      <c r="D955" s="25" t="s">
        <v>29</v>
      </c>
      <c r="E955" s="26">
        <v>100.46994475601002</v>
      </c>
      <c r="F955" s="44">
        <v>5293</v>
      </c>
      <c r="G955" s="45">
        <f t="shared" si="116"/>
        <v>531787.42000000004</v>
      </c>
    </row>
    <row r="956" spans="1:7" outlineLevel="1" x14ac:dyDescent="0.2">
      <c r="A956" s="60">
        <v>4.7</v>
      </c>
      <c r="B956" s="60">
        <v>18.2</v>
      </c>
      <c r="C956" s="61" t="s">
        <v>28</v>
      </c>
      <c r="D956" s="60" t="s">
        <v>29</v>
      </c>
      <c r="E956" s="22">
        <v>100.46994475601002</v>
      </c>
      <c r="F956" s="17">
        <v>4794</v>
      </c>
      <c r="G956" s="45">
        <f t="shared" si="116"/>
        <v>481652.92</v>
      </c>
    </row>
    <row r="957" spans="1:7" outlineLevel="1" x14ac:dyDescent="0.2">
      <c r="A957" s="60">
        <v>4.8</v>
      </c>
      <c r="B957" s="60">
        <v>18.3</v>
      </c>
      <c r="C957" s="61" t="s">
        <v>30</v>
      </c>
      <c r="D957" s="60" t="s">
        <v>13</v>
      </c>
      <c r="E957" s="22">
        <v>741.40789826608443</v>
      </c>
      <c r="F957" s="17">
        <v>18787</v>
      </c>
      <c r="G957" s="45">
        <f t="shared" si="116"/>
        <v>13928830.18</v>
      </c>
    </row>
    <row r="958" spans="1:7" outlineLevel="1" x14ac:dyDescent="0.2">
      <c r="A958" s="60">
        <v>4.9000000000000004</v>
      </c>
      <c r="B958" s="60">
        <v>18.8</v>
      </c>
      <c r="C958" s="61" t="s">
        <v>31</v>
      </c>
      <c r="D958" s="60" t="s">
        <v>29</v>
      </c>
      <c r="E958" s="22">
        <v>100.47153903037882</v>
      </c>
      <c r="F958" s="17">
        <v>4376</v>
      </c>
      <c r="G958" s="45">
        <f t="shared" si="116"/>
        <v>439663.45</v>
      </c>
    </row>
    <row r="959" spans="1:7" outlineLevel="1" x14ac:dyDescent="0.2">
      <c r="A959" s="16">
        <v>4.0999999999999996</v>
      </c>
      <c r="B959" s="60">
        <v>18.899999999999999</v>
      </c>
      <c r="C959" s="61" t="s">
        <v>32</v>
      </c>
      <c r="D959" s="60" t="s">
        <v>13</v>
      </c>
      <c r="E959" s="22">
        <v>759.64294275432098</v>
      </c>
      <c r="F959" s="17">
        <v>22651</v>
      </c>
      <c r="G959" s="45">
        <f t="shared" si="116"/>
        <v>17206672.300000001</v>
      </c>
    </row>
    <row r="960" spans="1:7" outlineLevel="1" x14ac:dyDescent="0.2">
      <c r="A960" s="16">
        <v>4.1100000000000003</v>
      </c>
      <c r="B960" s="60">
        <v>8.8000000000000007</v>
      </c>
      <c r="C960" s="61" t="s">
        <v>35</v>
      </c>
      <c r="D960" s="60" t="s">
        <v>11</v>
      </c>
      <c r="E960" s="22">
        <v>1.0046994475601001</v>
      </c>
      <c r="F960" s="17">
        <v>522364</v>
      </c>
      <c r="G960" s="45">
        <f t="shared" si="116"/>
        <v>524818.81999999995</v>
      </c>
    </row>
    <row r="961" spans="1:7" outlineLevel="1" x14ac:dyDescent="0.2">
      <c r="A961" s="26">
        <v>4.12</v>
      </c>
      <c r="B961" s="16">
        <v>5.42</v>
      </c>
      <c r="C961" s="61" t="s">
        <v>47</v>
      </c>
      <c r="D961" s="60" t="s">
        <v>29</v>
      </c>
      <c r="E961" s="22">
        <v>5.0234972378005009</v>
      </c>
      <c r="F961" s="17">
        <v>89340</v>
      </c>
      <c r="G961" s="45">
        <f t="shared" si="116"/>
        <v>448799.24</v>
      </c>
    </row>
    <row r="962" spans="1:7" outlineLevel="1" x14ac:dyDescent="0.2">
      <c r="A962" s="16">
        <v>4.13</v>
      </c>
      <c r="B962" s="26">
        <v>8.8000000000000007</v>
      </c>
      <c r="C962" s="15" t="s">
        <v>35</v>
      </c>
      <c r="D962" s="25" t="s">
        <v>11</v>
      </c>
      <c r="E962" s="26">
        <v>1.0046994475601001</v>
      </c>
      <c r="F962" s="44">
        <v>522364</v>
      </c>
      <c r="G962" s="45">
        <f t="shared" si="116"/>
        <v>524818.81999999995</v>
      </c>
    </row>
    <row r="963" spans="1:7" outlineLevel="1" x14ac:dyDescent="0.2">
      <c r="A963" s="16">
        <v>4.1399999999999997</v>
      </c>
      <c r="B963" s="127">
        <v>1.1000000000000001</v>
      </c>
      <c r="C963" s="120" t="s">
        <v>116</v>
      </c>
      <c r="D963" s="14" t="s">
        <v>13</v>
      </c>
      <c r="E963" s="16">
        <v>12</v>
      </c>
      <c r="F963" s="44">
        <v>11256</v>
      </c>
      <c r="G963" s="45">
        <f t="shared" si="116"/>
        <v>135072</v>
      </c>
    </row>
    <row r="964" spans="1:7" outlineLevel="1" x14ac:dyDescent="0.2">
      <c r="A964" s="16">
        <v>4.1500000000000004</v>
      </c>
      <c r="B964" s="127">
        <v>1.1599999999999999</v>
      </c>
      <c r="C964" s="120" t="s">
        <v>298</v>
      </c>
      <c r="D964" s="14" t="s">
        <v>13</v>
      </c>
      <c r="E964" s="16">
        <v>9.6999999999999993</v>
      </c>
      <c r="F964" s="44">
        <v>22788</v>
      </c>
      <c r="G964" s="45">
        <f t="shared" si="116"/>
        <v>221043.6</v>
      </c>
    </row>
    <row r="965" spans="1:7" outlineLevel="1" x14ac:dyDescent="0.2">
      <c r="A965" s="16">
        <v>4.16</v>
      </c>
      <c r="B965" s="127">
        <v>2.7</v>
      </c>
      <c r="C965" s="120" t="s">
        <v>18</v>
      </c>
      <c r="D965" s="14" t="s">
        <v>11</v>
      </c>
      <c r="E965" s="16">
        <v>0.9</v>
      </c>
      <c r="F965" s="44">
        <v>840760</v>
      </c>
      <c r="G965" s="45">
        <f t="shared" si="116"/>
        <v>756684</v>
      </c>
    </row>
    <row r="966" spans="1:7" outlineLevel="1" x14ac:dyDescent="0.2">
      <c r="A966" s="16">
        <v>4.17</v>
      </c>
      <c r="B966" s="127">
        <v>5.31</v>
      </c>
      <c r="C966" s="120" t="s">
        <v>416</v>
      </c>
      <c r="D966" s="14" t="s">
        <v>13</v>
      </c>
      <c r="E966" s="16">
        <v>9.6999999999999993</v>
      </c>
      <c r="F966" s="44">
        <v>250724</v>
      </c>
      <c r="G966" s="45">
        <f t="shared" si="116"/>
        <v>2432022.7999999998</v>
      </c>
    </row>
    <row r="967" spans="1:7" outlineLevel="1" x14ac:dyDescent="0.2">
      <c r="A967" s="16">
        <v>4.18</v>
      </c>
      <c r="B967" s="127">
        <v>14.25</v>
      </c>
      <c r="C967" s="120" t="s">
        <v>417</v>
      </c>
      <c r="D967" s="14" t="s">
        <v>13</v>
      </c>
      <c r="E967" s="16">
        <v>25</v>
      </c>
      <c r="F967" s="44">
        <v>73261</v>
      </c>
      <c r="G967" s="45">
        <f t="shared" si="116"/>
        <v>1831525</v>
      </c>
    </row>
    <row r="968" spans="1:7" outlineLevel="1" x14ac:dyDescent="0.2">
      <c r="A968" s="50">
        <v>4.1900000000000004</v>
      </c>
      <c r="B968" s="14" t="s">
        <v>394</v>
      </c>
      <c r="C968" s="71" t="s">
        <v>334</v>
      </c>
      <c r="D968" s="14" t="s">
        <v>64</v>
      </c>
      <c r="E968" s="16">
        <v>2</v>
      </c>
      <c r="F968" s="44">
        <v>103737</v>
      </c>
      <c r="G968" s="45">
        <f t="shared" si="116"/>
        <v>207474</v>
      </c>
    </row>
    <row r="969" spans="1:7" ht="15.75" outlineLevel="1" x14ac:dyDescent="0.25">
      <c r="A969" s="199"/>
      <c r="B969" s="199"/>
      <c r="C969" s="199"/>
      <c r="D969" s="200"/>
      <c r="E969" s="201" t="s">
        <v>387</v>
      </c>
      <c r="F969" s="199"/>
      <c r="G969" s="191">
        <f>+G925+G930+G934+G936+G949</f>
        <v>85157177.270000011</v>
      </c>
    </row>
    <row r="970" spans="1:7" ht="15.75" outlineLevel="1" x14ac:dyDescent="0.2">
      <c r="A970" s="35"/>
      <c r="B970" s="35"/>
      <c r="C970" s="35"/>
      <c r="D970" s="50"/>
      <c r="E970" s="51" t="s">
        <v>21</v>
      </c>
      <c r="F970" s="52">
        <v>0.25</v>
      </c>
      <c r="G970" s="53">
        <f>ROUND($G$969*F970,2)</f>
        <v>21289294.32</v>
      </c>
    </row>
    <row r="971" spans="1:7" ht="15.75" outlineLevel="1" x14ac:dyDescent="0.2">
      <c r="A971" s="35"/>
      <c r="B971" s="35"/>
      <c r="C971" s="35"/>
      <c r="D971" s="50"/>
      <c r="E971" s="51" t="s">
        <v>22</v>
      </c>
      <c r="F971" s="52">
        <v>0.02</v>
      </c>
      <c r="G971" s="53">
        <f>ROUND($G$969*F971,2)</f>
        <v>1703143.55</v>
      </c>
    </row>
    <row r="972" spans="1:7" ht="15.75" outlineLevel="1" x14ac:dyDescent="0.2">
      <c r="A972" s="35"/>
      <c r="B972" s="35"/>
      <c r="C972" s="35"/>
      <c r="D972" s="50"/>
      <c r="E972" s="51" t="s">
        <v>23</v>
      </c>
      <c r="F972" s="52">
        <v>0.05</v>
      </c>
      <c r="G972" s="53">
        <f>ROUND($G$969*F972,2)</f>
        <v>4257858.8600000003</v>
      </c>
    </row>
    <row r="973" spans="1:7" ht="15.75" outlineLevel="1" x14ac:dyDescent="0.2">
      <c r="A973" s="35"/>
      <c r="B973" s="35"/>
      <c r="C973" s="35"/>
      <c r="D973" s="52"/>
      <c r="E973" s="51" t="s">
        <v>24</v>
      </c>
      <c r="F973" s="37"/>
      <c r="G973" s="38"/>
    </row>
    <row r="974" spans="1:7" ht="15.75" x14ac:dyDescent="0.25">
      <c r="A974" s="35"/>
      <c r="B974" s="35"/>
      <c r="C974" s="35"/>
      <c r="D974" s="55"/>
      <c r="E974" s="51" t="s">
        <v>37</v>
      </c>
      <c r="F974" s="35"/>
      <c r="G974" s="56">
        <f>SUM(G969:G973)</f>
        <v>112407474</v>
      </c>
    </row>
    <row r="975" spans="1:7" x14ac:dyDescent="0.2">
      <c r="A975" s="50"/>
      <c r="B975" s="50"/>
      <c r="C975" s="40"/>
      <c r="D975" s="50"/>
      <c r="E975" s="50"/>
      <c r="F975" s="54"/>
      <c r="G975" s="86"/>
    </row>
    <row r="976" spans="1:7" ht="15.75" x14ac:dyDescent="0.2">
      <c r="A976" s="40"/>
      <c r="B976" s="35"/>
      <c r="C976" s="35"/>
      <c r="D976" s="55" t="s">
        <v>418</v>
      </c>
      <c r="E976" s="55"/>
      <c r="F976" s="35"/>
      <c r="G976" s="35"/>
    </row>
    <row r="977" spans="1:7" ht="31.5" outlineLevel="1" x14ac:dyDescent="0.25">
      <c r="A977" s="4" t="s">
        <v>2</v>
      </c>
      <c r="B977" s="5" t="s">
        <v>3</v>
      </c>
      <c r="C977" s="7" t="s">
        <v>4</v>
      </c>
      <c r="D977" s="7" t="s">
        <v>5</v>
      </c>
      <c r="E977" s="8" t="s">
        <v>6</v>
      </c>
      <c r="F977" s="4" t="s">
        <v>7</v>
      </c>
      <c r="G977" s="7" t="s">
        <v>8</v>
      </c>
    </row>
    <row r="978" spans="1:7" ht="15.75" outlineLevel="1" x14ac:dyDescent="0.25">
      <c r="A978" s="9">
        <v>1</v>
      </c>
      <c r="B978" s="5"/>
      <c r="C978" s="42" t="s">
        <v>415</v>
      </c>
      <c r="D978" s="7"/>
      <c r="E978" s="8"/>
      <c r="F978" s="4"/>
      <c r="G978" s="12">
        <f>SUM(G979:G983)</f>
        <v>9072906.1999999993</v>
      </c>
    </row>
    <row r="979" spans="1:7" ht="30" outlineLevel="1" x14ac:dyDescent="0.2">
      <c r="A979" s="13">
        <v>1.1000000000000001</v>
      </c>
      <c r="B979" s="14">
        <v>7.34</v>
      </c>
      <c r="C979" s="15" t="s">
        <v>61</v>
      </c>
      <c r="D979" s="14" t="s">
        <v>29</v>
      </c>
      <c r="E979" s="16">
        <v>6</v>
      </c>
      <c r="F979" s="44">
        <v>37713</v>
      </c>
      <c r="G979" s="45">
        <f t="shared" ref="G979:G983" si="117">ROUND(E979*F979,2)</f>
        <v>226278</v>
      </c>
    </row>
    <row r="980" spans="1:7" outlineLevel="1" x14ac:dyDescent="0.2">
      <c r="A980" s="13">
        <v>1.2</v>
      </c>
      <c r="B980" s="14">
        <v>13.9</v>
      </c>
      <c r="C980" s="15" t="s">
        <v>121</v>
      </c>
      <c r="D980" s="14" t="s">
        <v>13</v>
      </c>
      <c r="E980" s="16">
        <v>133</v>
      </c>
      <c r="F980" s="44">
        <v>44417</v>
      </c>
      <c r="G980" s="45">
        <f t="shared" si="117"/>
        <v>5907461</v>
      </c>
    </row>
    <row r="981" spans="1:7" ht="30" outlineLevel="1" x14ac:dyDescent="0.2">
      <c r="A981" s="13">
        <v>1.3</v>
      </c>
      <c r="B981" s="14" t="s">
        <v>393</v>
      </c>
      <c r="C981" s="15" t="s">
        <v>177</v>
      </c>
      <c r="D981" s="14" t="s">
        <v>11</v>
      </c>
      <c r="E981" s="16">
        <v>0.9</v>
      </c>
      <c r="F981" s="44">
        <v>841808</v>
      </c>
      <c r="G981" s="45">
        <f t="shared" si="117"/>
        <v>757627.2</v>
      </c>
    </row>
    <row r="982" spans="1:7" outlineLevel="1" x14ac:dyDescent="0.2">
      <c r="A982" s="13">
        <v>1.4</v>
      </c>
      <c r="B982" s="14"/>
      <c r="C982" s="90" t="s">
        <v>262</v>
      </c>
      <c r="D982" s="14" t="s">
        <v>29</v>
      </c>
      <c r="E982" s="43">
        <v>18</v>
      </c>
      <c r="F982" s="44">
        <v>30850</v>
      </c>
      <c r="G982" s="45">
        <f t="shared" si="117"/>
        <v>555300</v>
      </c>
    </row>
    <row r="983" spans="1:7" ht="30" outlineLevel="1" x14ac:dyDescent="0.2">
      <c r="A983" s="13">
        <v>1.5</v>
      </c>
      <c r="B983" s="23"/>
      <c r="C983" s="190" t="s">
        <v>419</v>
      </c>
      <c r="D983" s="25" t="s">
        <v>29</v>
      </c>
      <c r="E983" s="26">
        <v>33</v>
      </c>
      <c r="F983" s="44">
        <v>49280</v>
      </c>
      <c r="G983" s="45">
        <f t="shared" si="117"/>
        <v>1626240</v>
      </c>
    </row>
    <row r="984" spans="1:7" ht="15.75" outlineLevel="1" x14ac:dyDescent="0.25">
      <c r="A984" s="76">
        <v>2</v>
      </c>
      <c r="B984" s="75"/>
      <c r="C984" s="75" t="s">
        <v>167</v>
      </c>
      <c r="D984" s="75"/>
      <c r="E984" s="75"/>
      <c r="F984" s="75"/>
      <c r="G984" s="89">
        <f>SUM(G985:G989)</f>
        <v>5217142.0999999996</v>
      </c>
    </row>
    <row r="985" spans="1:7" outlineLevel="1" x14ac:dyDescent="0.2">
      <c r="A985" s="13">
        <v>2.1</v>
      </c>
      <c r="B985" s="14" t="s">
        <v>420</v>
      </c>
      <c r="C985" s="15" t="s">
        <v>421</v>
      </c>
      <c r="D985" s="14" t="s">
        <v>29</v>
      </c>
      <c r="E985" s="16">
        <v>1.5046258697770172</v>
      </c>
      <c r="F985" s="44">
        <v>72915</v>
      </c>
      <c r="G985" s="45">
        <f t="shared" ref="G985:G989" si="118">ROUND(E985*F985,2)</f>
        <v>109709.8</v>
      </c>
    </row>
    <row r="986" spans="1:7" ht="30" outlineLevel="1" x14ac:dyDescent="0.2">
      <c r="A986" s="13">
        <v>2.2000000000000002</v>
      </c>
      <c r="B986" s="14"/>
      <c r="C986" s="24" t="s">
        <v>70</v>
      </c>
      <c r="D986" s="25" t="s">
        <v>13</v>
      </c>
      <c r="E986" s="26">
        <v>51.090364457550173</v>
      </c>
      <c r="F986" s="44">
        <v>12138</v>
      </c>
      <c r="G986" s="45">
        <f t="shared" si="118"/>
        <v>620134.84</v>
      </c>
    </row>
    <row r="987" spans="1:7" ht="30" outlineLevel="1" x14ac:dyDescent="0.2">
      <c r="A987" s="13">
        <v>2.2999999999999998</v>
      </c>
      <c r="B987" s="14"/>
      <c r="C987" s="15" t="s">
        <v>169</v>
      </c>
      <c r="D987" s="21" t="s">
        <v>13</v>
      </c>
      <c r="E987" s="194">
        <v>104.19928348961814</v>
      </c>
      <c r="F987" s="44">
        <v>11561</v>
      </c>
      <c r="G987" s="45">
        <f t="shared" si="118"/>
        <v>1204647.92</v>
      </c>
    </row>
    <row r="988" spans="1:7" outlineLevel="1" x14ac:dyDescent="0.2">
      <c r="A988" s="13">
        <v>2.4</v>
      </c>
      <c r="B988" s="22">
        <v>18.16</v>
      </c>
      <c r="C988" s="90" t="s">
        <v>168</v>
      </c>
      <c r="D988" s="14" t="s">
        <v>13</v>
      </c>
      <c r="E988" s="16">
        <v>123.08045021139743</v>
      </c>
      <c r="F988" s="44">
        <v>25421</v>
      </c>
      <c r="G988" s="45">
        <f t="shared" si="118"/>
        <v>3128828.12</v>
      </c>
    </row>
    <row r="989" spans="1:7" outlineLevel="1" x14ac:dyDescent="0.2">
      <c r="A989" s="13">
        <v>2.5</v>
      </c>
      <c r="B989" s="13" t="s">
        <v>396</v>
      </c>
      <c r="C989" s="71" t="s">
        <v>219</v>
      </c>
      <c r="D989" s="14" t="s">
        <v>13</v>
      </c>
      <c r="E989" s="16">
        <v>35.1511473652712</v>
      </c>
      <c r="F989" s="44">
        <v>4376</v>
      </c>
      <c r="G989" s="45">
        <f t="shared" si="118"/>
        <v>153821.42000000001</v>
      </c>
    </row>
    <row r="990" spans="1:7" ht="15.75" outlineLevel="1" x14ac:dyDescent="0.25">
      <c r="A990" s="74">
        <v>3</v>
      </c>
      <c r="B990" s="8"/>
      <c r="C990" s="75" t="s">
        <v>360</v>
      </c>
      <c r="D990" s="76"/>
      <c r="E990" s="76"/>
      <c r="F990" s="77"/>
      <c r="G990" s="197">
        <f>SUM(G991:G1010)</f>
        <v>12388841</v>
      </c>
    </row>
    <row r="991" spans="1:7" ht="30" outlineLevel="1" x14ac:dyDescent="0.2">
      <c r="A991" s="25">
        <v>3.1</v>
      </c>
      <c r="B991" s="25">
        <v>1.17</v>
      </c>
      <c r="C991" s="202" t="s">
        <v>422</v>
      </c>
      <c r="D991" s="203" t="s">
        <v>13</v>
      </c>
      <c r="E991" s="204">
        <v>5</v>
      </c>
      <c r="F991" s="45">
        <v>30598</v>
      </c>
      <c r="G991" s="45">
        <f t="shared" ref="G991:G1010" si="119">ROUND(E991*F991,2)</f>
        <v>152990</v>
      </c>
    </row>
    <row r="992" spans="1:7" outlineLevel="1" x14ac:dyDescent="0.2">
      <c r="A992" s="25">
        <v>3.2</v>
      </c>
      <c r="B992" s="25">
        <v>1.38</v>
      </c>
      <c r="C992" s="202" t="s">
        <v>302</v>
      </c>
      <c r="D992" s="203" t="s">
        <v>64</v>
      </c>
      <c r="E992" s="204">
        <v>3</v>
      </c>
      <c r="F992" s="45">
        <v>21550</v>
      </c>
      <c r="G992" s="45">
        <f t="shared" si="119"/>
        <v>64650</v>
      </c>
    </row>
    <row r="993" spans="1:7" outlineLevel="1" x14ac:dyDescent="0.2">
      <c r="A993" s="25">
        <v>3.3</v>
      </c>
      <c r="B993" s="25">
        <v>1.39</v>
      </c>
      <c r="C993" s="202" t="s">
        <v>176</v>
      </c>
      <c r="D993" s="203" t="s">
        <v>13</v>
      </c>
      <c r="E993" s="204">
        <v>6</v>
      </c>
      <c r="F993" s="45">
        <v>18891</v>
      </c>
      <c r="G993" s="45">
        <f t="shared" si="119"/>
        <v>113346</v>
      </c>
    </row>
    <row r="994" spans="1:7" outlineLevel="1" x14ac:dyDescent="0.2">
      <c r="A994" s="25">
        <v>3.4</v>
      </c>
      <c r="B994" s="25">
        <v>1.1000000000000001</v>
      </c>
      <c r="C994" s="202" t="s">
        <v>116</v>
      </c>
      <c r="D994" s="203" t="s">
        <v>13</v>
      </c>
      <c r="E994" s="204">
        <v>17</v>
      </c>
      <c r="F994" s="45">
        <v>11256</v>
      </c>
      <c r="G994" s="45">
        <f t="shared" si="119"/>
        <v>191352</v>
      </c>
    </row>
    <row r="995" spans="1:7" outlineLevel="1" x14ac:dyDescent="0.2">
      <c r="A995" s="25">
        <v>3.5</v>
      </c>
      <c r="B995" s="25">
        <v>1.1200000000000001</v>
      </c>
      <c r="C995" s="202" t="s">
        <v>117</v>
      </c>
      <c r="D995" s="203" t="s">
        <v>13</v>
      </c>
      <c r="E995" s="204">
        <v>6</v>
      </c>
      <c r="F995" s="45">
        <v>12107</v>
      </c>
      <c r="G995" s="45">
        <f t="shared" si="119"/>
        <v>72642</v>
      </c>
    </row>
    <row r="996" spans="1:7" ht="30" outlineLevel="1" x14ac:dyDescent="0.2">
      <c r="A996" s="25">
        <v>3.6</v>
      </c>
      <c r="B996" s="25">
        <v>5.33</v>
      </c>
      <c r="C996" s="202" t="s">
        <v>423</v>
      </c>
      <c r="D996" s="203" t="s">
        <v>13</v>
      </c>
      <c r="E996" s="204">
        <v>3</v>
      </c>
      <c r="F996" s="45">
        <v>125715</v>
      </c>
      <c r="G996" s="45">
        <f t="shared" si="119"/>
        <v>377145</v>
      </c>
    </row>
    <row r="997" spans="1:7" outlineLevel="1" x14ac:dyDescent="0.2">
      <c r="A997" s="25">
        <v>3.7</v>
      </c>
      <c r="B997" s="25">
        <v>6.17</v>
      </c>
      <c r="C997" s="202" t="s">
        <v>315</v>
      </c>
      <c r="D997" s="203" t="s">
        <v>13</v>
      </c>
      <c r="E997" s="204">
        <v>30</v>
      </c>
      <c r="F997" s="45">
        <v>27264</v>
      </c>
      <c r="G997" s="45">
        <f t="shared" si="119"/>
        <v>817920</v>
      </c>
    </row>
    <row r="998" spans="1:7" ht="30" outlineLevel="1" x14ac:dyDescent="0.2">
      <c r="A998" s="25">
        <v>3.8</v>
      </c>
      <c r="B998" s="25">
        <v>10.4</v>
      </c>
      <c r="C998" s="202" t="s">
        <v>327</v>
      </c>
      <c r="D998" s="203" t="s">
        <v>64</v>
      </c>
      <c r="E998" s="204">
        <v>3</v>
      </c>
      <c r="F998" s="45">
        <v>228485</v>
      </c>
      <c r="G998" s="45">
        <f t="shared" si="119"/>
        <v>685455</v>
      </c>
    </row>
    <row r="999" spans="1:7" ht="30" outlineLevel="1" x14ac:dyDescent="0.2">
      <c r="A999" s="25">
        <v>3.9</v>
      </c>
      <c r="B999" s="25">
        <v>10.7</v>
      </c>
      <c r="C999" s="202" t="s">
        <v>189</v>
      </c>
      <c r="D999" s="203" t="s">
        <v>13</v>
      </c>
      <c r="E999" s="204">
        <v>5</v>
      </c>
      <c r="F999" s="45">
        <v>308148</v>
      </c>
      <c r="G999" s="45">
        <f t="shared" si="119"/>
        <v>1540740</v>
      </c>
    </row>
    <row r="1000" spans="1:7" ht="30" outlineLevel="1" x14ac:dyDescent="0.2">
      <c r="A1000" s="26">
        <v>3.1</v>
      </c>
      <c r="B1000" s="25">
        <v>9.19</v>
      </c>
      <c r="C1000" s="202" t="s">
        <v>130</v>
      </c>
      <c r="D1000" s="203" t="s">
        <v>64</v>
      </c>
      <c r="E1000" s="204">
        <v>3</v>
      </c>
      <c r="F1000" s="45">
        <v>127256</v>
      </c>
      <c r="G1000" s="45">
        <f t="shared" si="119"/>
        <v>381768</v>
      </c>
    </row>
    <row r="1001" spans="1:7" outlineLevel="1" x14ac:dyDescent="0.2">
      <c r="A1001" s="25">
        <v>3.11</v>
      </c>
      <c r="B1001" s="25">
        <v>10.5</v>
      </c>
      <c r="C1001" s="202" t="s">
        <v>424</v>
      </c>
      <c r="D1001" s="203" t="s">
        <v>64</v>
      </c>
      <c r="E1001" s="204">
        <v>2</v>
      </c>
      <c r="F1001" s="45">
        <v>250728</v>
      </c>
      <c r="G1001" s="45">
        <f t="shared" si="119"/>
        <v>501456</v>
      </c>
    </row>
    <row r="1002" spans="1:7" s="266" customFormat="1" ht="45" outlineLevel="1" x14ac:dyDescent="0.2">
      <c r="A1002" s="261">
        <v>3.12</v>
      </c>
      <c r="B1002" s="261" t="s">
        <v>425</v>
      </c>
      <c r="C1002" s="262" t="s">
        <v>81</v>
      </c>
      <c r="D1002" s="263" t="s">
        <v>29</v>
      </c>
      <c r="E1002" s="264">
        <v>50</v>
      </c>
      <c r="F1002" s="265">
        <v>14982</v>
      </c>
      <c r="G1002" s="45">
        <f t="shared" si="119"/>
        <v>749100</v>
      </c>
    </row>
    <row r="1003" spans="1:7" s="266" customFormat="1" ht="45" outlineLevel="1" x14ac:dyDescent="0.2">
      <c r="A1003" s="261">
        <v>3.13</v>
      </c>
      <c r="B1003" s="261" t="s">
        <v>425</v>
      </c>
      <c r="C1003" s="262" t="s">
        <v>361</v>
      </c>
      <c r="D1003" s="263" t="s">
        <v>64</v>
      </c>
      <c r="E1003" s="264">
        <v>3</v>
      </c>
      <c r="F1003" s="265">
        <v>32174</v>
      </c>
      <c r="G1003" s="45">
        <f t="shared" si="119"/>
        <v>96522</v>
      </c>
    </row>
    <row r="1004" spans="1:7" outlineLevel="1" x14ac:dyDescent="0.2">
      <c r="A1004" s="25">
        <v>3.14</v>
      </c>
      <c r="B1004" s="50">
        <v>12.9</v>
      </c>
      <c r="C1004" s="205" t="s">
        <v>89</v>
      </c>
      <c r="D1004" s="206" t="s">
        <v>64</v>
      </c>
      <c r="E1004" s="207">
        <v>4</v>
      </c>
      <c r="F1004" s="18">
        <v>78811</v>
      </c>
      <c r="G1004" s="45">
        <f t="shared" si="119"/>
        <v>315244</v>
      </c>
    </row>
    <row r="1005" spans="1:7" outlineLevel="1" x14ac:dyDescent="0.2">
      <c r="A1005" s="26">
        <v>3.15</v>
      </c>
      <c r="B1005" s="50">
        <v>14.42</v>
      </c>
      <c r="C1005" s="205" t="s">
        <v>362</v>
      </c>
      <c r="D1005" s="206" t="s">
        <v>29</v>
      </c>
      <c r="E1005" s="207">
        <v>8</v>
      </c>
      <c r="F1005" s="18">
        <v>106127</v>
      </c>
      <c r="G1005" s="45">
        <f t="shared" si="119"/>
        <v>849016</v>
      </c>
    </row>
    <row r="1006" spans="1:7" ht="45" outlineLevel="1" x14ac:dyDescent="0.2">
      <c r="A1006" s="25">
        <v>3.16</v>
      </c>
      <c r="B1006" s="50">
        <v>14.6</v>
      </c>
      <c r="C1006" s="205" t="s">
        <v>426</v>
      </c>
      <c r="D1006" s="206" t="s">
        <v>13</v>
      </c>
      <c r="E1006" s="207">
        <v>20</v>
      </c>
      <c r="F1006" s="18">
        <v>107293</v>
      </c>
      <c r="G1006" s="45">
        <f t="shared" si="119"/>
        <v>2145860</v>
      </c>
    </row>
    <row r="1007" spans="1:7" ht="30" outlineLevel="1" x14ac:dyDescent="0.2">
      <c r="A1007" s="25">
        <v>3.17</v>
      </c>
      <c r="B1007" s="50">
        <v>14.1</v>
      </c>
      <c r="C1007" s="205" t="s">
        <v>427</v>
      </c>
      <c r="D1007" s="206" t="s">
        <v>13</v>
      </c>
      <c r="E1007" s="207">
        <v>30</v>
      </c>
      <c r="F1007" s="18">
        <v>83908</v>
      </c>
      <c r="G1007" s="45">
        <f t="shared" si="119"/>
        <v>2517240</v>
      </c>
    </row>
    <row r="1008" spans="1:7" ht="30" outlineLevel="1" x14ac:dyDescent="0.2">
      <c r="A1008" s="25">
        <v>3.18</v>
      </c>
      <c r="B1008" s="50">
        <v>14.2</v>
      </c>
      <c r="C1008" s="205" t="s">
        <v>428</v>
      </c>
      <c r="D1008" s="206" t="s">
        <v>29</v>
      </c>
      <c r="E1008" s="207">
        <v>5</v>
      </c>
      <c r="F1008" s="18">
        <v>52271</v>
      </c>
      <c r="G1008" s="45">
        <f t="shared" si="119"/>
        <v>261355</v>
      </c>
    </row>
    <row r="1009" spans="1:7" outlineLevel="1" x14ac:dyDescent="0.2">
      <c r="A1009" s="25">
        <v>3.19</v>
      </c>
      <c r="B1009" s="50">
        <v>14.35</v>
      </c>
      <c r="C1009" s="205" t="s">
        <v>429</v>
      </c>
      <c r="D1009" s="206" t="s">
        <v>29</v>
      </c>
      <c r="E1009" s="207">
        <v>10</v>
      </c>
      <c r="F1009" s="18">
        <v>14776</v>
      </c>
      <c r="G1009" s="45">
        <f t="shared" si="119"/>
        <v>147760</v>
      </c>
    </row>
    <row r="1010" spans="1:7" outlineLevel="1" x14ac:dyDescent="0.2">
      <c r="A1010" s="26">
        <v>3.2</v>
      </c>
      <c r="B1010" s="104">
        <v>14.44</v>
      </c>
      <c r="C1010" s="205" t="s">
        <v>430</v>
      </c>
      <c r="D1010" s="206" t="s">
        <v>13</v>
      </c>
      <c r="E1010" s="207">
        <v>20</v>
      </c>
      <c r="F1010" s="18">
        <v>20364</v>
      </c>
      <c r="G1010" s="45">
        <f t="shared" si="119"/>
        <v>407280</v>
      </c>
    </row>
    <row r="1011" spans="1:7" ht="15.75" outlineLevel="1" x14ac:dyDescent="0.2">
      <c r="A1011" s="9">
        <v>4</v>
      </c>
      <c r="B1011" s="131"/>
      <c r="C1011" s="11" t="s">
        <v>400</v>
      </c>
      <c r="D1011" s="131"/>
      <c r="E1011" s="132"/>
      <c r="F1011" s="133"/>
      <c r="G1011" s="12">
        <f>SUM(G1012)</f>
        <v>948864</v>
      </c>
    </row>
    <row r="1012" spans="1:7" ht="45" outlineLevel="1" x14ac:dyDescent="0.2">
      <c r="A1012" s="13">
        <v>4.0999999999999996</v>
      </c>
      <c r="B1012" s="14"/>
      <c r="C1012" s="15" t="s">
        <v>431</v>
      </c>
      <c r="D1012" s="14" t="s">
        <v>64</v>
      </c>
      <c r="E1012" s="16">
        <v>7</v>
      </c>
      <c r="F1012" s="44">
        <v>135552</v>
      </c>
      <c r="G1012" s="45">
        <f t="shared" ref="G1012" si="120">ROUND(E1012*F1012,2)</f>
        <v>948864</v>
      </c>
    </row>
    <row r="1013" spans="1:7" ht="15.75" outlineLevel="1" x14ac:dyDescent="0.25">
      <c r="A1013" s="74">
        <v>5</v>
      </c>
      <c r="B1013" s="8"/>
      <c r="C1013" s="75" t="s">
        <v>94</v>
      </c>
      <c r="D1013" s="76"/>
      <c r="E1013" s="76"/>
      <c r="F1013" s="75"/>
      <c r="G1013" s="198">
        <f>SUM(G1014:G1024)</f>
        <v>48386835.710000001</v>
      </c>
    </row>
    <row r="1014" spans="1:7" outlineLevel="1" x14ac:dyDescent="0.2">
      <c r="A1014" s="78">
        <v>5.0999999999999996</v>
      </c>
      <c r="B1014" s="26">
        <v>5.0199999999999996</v>
      </c>
      <c r="C1014" s="15" t="s">
        <v>95</v>
      </c>
      <c r="D1014" s="25" t="s">
        <v>13</v>
      </c>
      <c r="E1014" s="25">
        <v>45</v>
      </c>
      <c r="F1014" s="44">
        <v>121043</v>
      </c>
      <c r="G1014" s="45">
        <f t="shared" ref="G1014:G1024" si="121">ROUND(E1014*F1014,2)</f>
        <v>5446935</v>
      </c>
    </row>
    <row r="1015" spans="1:7" ht="30" outlineLevel="1" x14ac:dyDescent="0.2">
      <c r="A1015" s="78">
        <v>5.2</v>
      </c>
      <c r="B1015" s="26">
        <v>5.04</v>
      </c>
      <c r="C1015" s="15" t="s">
        <v>96</v>
      </c>
      <c r="D1015" s="25" t="s">
        <v>13</v>
      </c>
      <c r="E1015" s="26">
        <v>40</v>
      </c>
      <c r="F1015" s="44">
        <v>78753</v>
      </c>
      <c r="G1015" s="45">
        <f t="shared" si="121"/>
        <v>3150120</v>
      </c>
    </row>
    <row r="1016" spans="1:7" ht="30" outlineLevel="1" x14ac:dyDescent="0.2">
      <c r="A1016" s="78">
        <v>5.3</v>
      </c>
      <c r="B1016" s="26">
        <v>7.01</v>
      </c>
      <c r="C1016" s="15" t="s">
        <v>102</v>
      </c>
      <c r="D1016" s="25" t="s">
        <v>29</v>
      </c>
      <c r="E1016" s="26">
        <v>100</v>
      </c>
      <c r="F1016" s="44">
        <v>5293</v>
      </c>
      <c r="G1016" s="45">
        <f t="shared" si="121"/>
        <v>529300</v>
      </c>
    </row>
    <row r="1017" spans="1:7" outlineLevel="1" x14ac:dyDescent="0.2">
      <c r="A1017" s="60">
        <v>5.4</v>
      </c>
      <c r="B1017" s="60">
        <v>18.2</v>
      </c>
      <c r="C1017" s="61" t="s">
        <v>28</v>
      </c>
      <c r="D1017" s="60" t="s">
        <v>29</v>
      </c>
      <c r="E1017" s="22">
        <v>100</v>
      </c>
      <c r="F1017" s="17">
        <v>4794</v>
      </c>
      <c r="G1017" s="45">
        <f t="shared" si="121"/>
        <v>479400</v>
      </c>
    </row>
    <row r="1018" spans="1:7" outlineLevel="1" x14ac:dyDescent="0.2">
      <c r="A1018" s="60">
        <v>5.5</v>
      </c>
      <c r="B1018" s="60">
        <v>18.3</v>
      </c>
      <c r="C1018" s="61" t="s">
        <v>30</v>
      </c>
      <c r="D1018" s="60" t="s">
        <v>13</v>
      </c>
      <c r="E1018" s="59">
        <v>500</v>
      </c>
      <c r="F1018" s="17">
        <v>18787</v>
      </c>
      <c r="G1018" s="45">
        <f t="shared" si="121"/>
        <v>9393500</v>
      </c>
    </row>
    <row r="1019" spans="1:7" outlineLevel="1" x14ac:dyDescent="0.2">
      <c r="A1019" s="60">
        <v>5.6</v>
      </c>
      <c r="B1019" s="60">
        <v>18.8</v>
      </c>
      <c r="C1019" s="61" t="s">
        <v>31</v>
      </c>
      <c r="D1019" s="60" t="s">
        <v>29</v>
      </c>
      <c r="E1019" s="59">
        <v>100</v>
      </c>
      <c r="F1019" s="17">
        <v>4376</v>
      </c>
      <c r="G1019" s="45">
        <f t="shared" si="121"/>
        <v>437600</v>
      </c>
    </row>
    <row r="1020" spans="1:7" outlineLevel="1" x14ac:dyDescent="0.2">
      <c r="A1020" s="60">
        <v>5.7</v>
      </c>
      <c r="B1020" s="60">
        <v>18.899999999999999</v>
      </c>
      <c r="C1020" s="61" t="s">
        <v>32</v>
      </c>
      <c r="D1020" s="60" t="s">
        <v>13</v>
      </c>
      <c r="E1020" s="59">
        <v>960.65443963274106</v>
      </c>
      <c r="F1020" s="17">
        <v>22651</v>
      </c>
      <c r="G1020" s="45">
        <f t="shared" si="121"/>
        <v>21759783.710000001</v>
      </c>
    </row>
    <row r="1021" spans="1:7" outlineLevel="1" x14ac:dyDescent="0.2">
      <c r="A1021" s="60">
        <v>5.8</v>
      </c>
      <c r="B1021" s="60">
        <v>8.8000000000000007</v>
      </c>
      <c r="C1021" s="61" t="s">
        <v>35</v>
      </c>
      <c r="D1021" s="60" t="s">
        <v>11</v>
      </c>
      <c r="E1021" s="59">
        <v>1</v>
      </c>
      <c r="F1021" s="17">
        <v>522364</v>
      </c>
      <c r="G1021" s="45">
        <f t="shared" si="121"/>
        <v>522364</v>
      </c>
    </row>
    <row r="1022" spans="1:7" outlineLevel="1" x14ac:dyDescent="0.2">
      <c r="A1022" s="60">
        <v>5.9</v>
      </c>
      <c r="B1022" s="16">
        <v>5.42</v>
      </c>
      <c r="C1022" s="61" t="s">
        <v>47</v>
      </c>
      <c r="D1022" s="60" t="s">
        <v>29</v>
      </c>
      <c r="E1022" s="59">
        <v>5</v>
      </c>
      <c r="F1022" s="17">
        <v>89340</v>
      </c>
      <c r="G1022" s="45">
        <f t="shared" si="121"/>
        <v>446700</v>
      </c>
    </row>
    <row r="1023" spans="1:7" ht="45" outlineLevel="1" x14ac:dyDescent="0.2">
      <c r="A1023" s="26">
        <v>5.0999999999999996</v>
      </c>
      <c r="B1023" s="25" t="s">
        <v>402</v>
      </c>
      <c r="C1023" s="41" t="s">
        <v>34</v>
      </c>
      <c r="D1023" s="25" t="s">
        <v>13</v>
      </c>
      <c r="E1023" s="59">
        <v>23</v>
      </c>
      <c r="F1023" s="44">
        <v>164371</v>
      </c>
      <c r="G1023" s="45">
        <f t="shared" si="121"/>
        <v>3780533</v>
      </c>
    </row>
    <row r="1024" spans="1:7" outlineLevel="1" x14ac:dyDescent="0.2">
      <c r="A1024" s="16">
        <v>5.1100000000000003</v>
      </c>
      <c r="B1024" s="16">
        <v>1.3</v>
      </c>
      <c r="C1024" s="61" t="s">
        <v>366</v>
      </c>
      <c r="D1024" s="78" t="s">
        <v>29</v>
      </c>
      <c r="E1024" s="59">
        <v>200</v>
      </c>
      <c r="F1024" s="44">
        <v>12203</v>
      </c>
      <c r="G1024" s="45">
        <f t="shared" si="121"/>
        <v>2440600</v>
      </c>
    </row>
    <row r="1025" spans="1:7" outlineLevel="1" x14ac:dyDescent="0.2">
      <c r="A1025" s="78"/>
      <c r="B1025" s="26"/>
      <c r="C1025" s="15"/>
      <c r="D1025" s="25"/>
      <c r="E1025" s="26"/>
      <c r="F1025" s="208"/>
      <c r="G1025" s="45"/>
    </row>
    <row r="1026" spans="1:7" ht="15.75" outlineLevel="1" x14ac:dyDescent="0.25">
      <c r="A1026" s="209"/>
      <c r="B1026" s="209"/>
      <c r="C1026" s="209"/>
      <c r="D1026" s="210"/>
      <c r="E1026" s="211" t="s">
        <v>387</v>
      </c>
      <c r="F1026" s="199"/>
      <c r="G1026" s="191">
        <f>+G978+G984+G990+G1011+G1013</f>
        <v>76014589.00999999</v>
      </c>
    </row>
    <row r="1027" spans="1:7" ht="15.75" outlineLevel="1" x14ac:dyDescent="0.2">
      <c r="A1027" s="35"/>
      <c r="B1027" s="35"/>
      <c r="C1027" s="35"/>
      <c r="D1027" s="50"/>
      <c r="E1027" s="51" t="s">
        <v>21</v>
      </c>
      <c r="F1027" s="52">
        <v>0.25</v>
      </c>
      <c r="G1027" s="53">
        <f>ROUND($G$1026*F1027,2)</f>
        <v>19003647.25</v>
      </c>
    </row>
    <row r="1028" spans="1:7" ht="15.75" outlineLevel="1" x14ac:dyDescent="0.2">
      <c r="A1028" s="35"/>
      <c r="B1028" s="35"/>
      <c r="C1028" s="35"/>
      <c r="D1028" s="50"/>
      <c r="E1028" s="51" t="s">
        <v>22</v>
      </c>
      <c r="F1028" s="52">
        <v>0.02</v>
      </c>
      <c r="G1028" s="53">
        <f>ROUND($G$1026*F1028,2)</f>
        <v>1520291.78</v>
      </c>
    </row>
    <row r="1029" spans="1:7" ht="15.75" outlineLevel="1" x14ac:dyDescent="0.2">
      <c r="A1029" s="35"/>
      <c r="B1029" s="35"/>
      <c r="C1029" s="35"/>
      <c r="D1029" s="50"/>
      <c r="E1029" s="51" t="s">
        <v>23</v>
      </c>
      <c r="F1029" s="52">
        <v>0.05</v>
      </c>
      <c r="G1029" s="53">
        <f>ROUND($G$1026*F1029,2)</f>
        <v>3800729.45</v>
      </c>
    </row>
    <row r="1030" spans="1:7" ht="15.75" outlineLevel="1" x14ac:dyDescent="0.2">
      <c r="A1030" s="35"/>
      <c r="B1030" s="35"/>
      <c r="C1030" s="35"/>
      <c r="D1030" s="52"/>
      <c r="E1030" s="51" t="s">
        <v>24</v>
      </c>
      <c r="F1030" s="37"/>
      <c r="G1030" s="38"/>
    </row>
    <row r="1031" spans="1:7" ht="15.75" x14ac:dyDescent="0.25">
      <c r="A1031" s="35"/>
      <c r="B1031" s="35"/>
      <c r="C1031" s="35"/>
      <c r="D1031" s="55"/>
      <c r="E1031" s="51" t="s">
        <v>37</v>
      </c>
      <c r="F1031" s="35"/>
      <c r="G1031" s="56">
        <f>SUM(G1026:G1030)</f>
        <v>100339257.48999999</v>
      </c>
    </row>
    <row r="1032" spans="1:7" x14ac:dyDescent="0.2">
      <c r="A1032" s="50"/>
      <c r="B1032" s="50"/>
      <c r="C1032" s="40"/>
      <c r="D1032" s="50"/>
      <c r="E1032" s="50"/>
      <c r="F1032" s="54"/>
      <c r="G1032" s="86"/>
    </row>
    <row r="1033" spans="1:7" ht="15.75" x14ac:dyDescent="0.2">
      <c r="A1033" s="35"/>
      <c r="B1033" s="35"/>
      <c r="C1033" s="35"/>
      <c r="D1033" s="55" t="s">
        <v>432</v>
      </c>
      <c r="E1033" s="55"/>
      <c r="F1033" s="35"/>
      <c r="G1033" s="35"/>
    </row>
    <row r="1034" spans="1:7" ht="31.5" outlineLevel="1" x14ac:dyDescent="0.25">
      <c r="A1034" s="4" t="s">
        <v>2</v>
      </c>
      <c r="B1034" s="5" t="s">
        <v>3</v>
      </c>
      <c r="C1034" s="7" t="s">
        <v>4</v>
      </c>
      <c r="D1034" s="7" t="s">
        <v>5</v>
      </c>
      <c r="E1034" s="8" t="s">
        <v>6</v>
      </c>
      <c r="F1034" s="4" t="s">
        <v>7</v>
      </c>
      <c r="G1034" s="7" t="s">
        <v>8</v>
      </c>
    </row>
    <row r="1035" spans="1:7" ht="15.75" outlineLevel="1" x14ac:dyDescent="0.2">
      <c r="A1035" s="9">
        <v>1</v>
      </c>
      <c r="B1035" s="10"/>
      <c r="C1035" s="42" t="s">
        <v>9</v>
      </c>
      <c r="D1035" s="7"/>
      <c r="E1035" s="8"/>
      <c r="F1035" s="6"/>
      <c r="G1035" s="12">
        <f>SUM(G1036:G1038)</f>
        <v>14067811</v>
      </c>
    </row>
    <row r="1036" spans="1:7" ht="30" outlineLevel="1" x14ac:dyDescent="0.2">
      <c r="A1036" s="13">
        <v>1.1000000000000001</v>
      </c>
      <c r="B1036" s="14">
        <v>1.35</v>
      </c>
      <c r="C1036" s="15" t="s">
        <v>301</v>
      </c>
      <c r="D1036" s="14" t="s">
        <v>13</v>
      </c>
      <c r="E1036" s="16">
        <v>700</v>
      </c>
      <c r="F1036" s="44">
        <v>17561</v>
      </c>
      <c r="G1036" s="45">
        <f t="shared" ref="G1036:G1038" si="122">ROUND(E1036*F1036,2)</f>
        <v>12292700</v>
      </c>
    </row>
    <row r="1037" spans="1:7" outlineLevel="1" x14ac:dyDescent="0.2">
      <c r="A1037" s="13">
        <v>1.2</v>
      </c>
      <c r="B1037" s="14">
        <v>1.22</v>
      </c>
      <c r="C1037" s="15" t="s">
        <v>174</v>
      </c>
      <c r="D1037" s="14" t="s">
        <v>13</v>
      </c>
      <c r="E1037" s="16">
        <v>17</v>
      </c>
      <c r="F1037" s="44">
        <v>101883</v>
      </c>
      <c r="G1037" s="45">
        <f t="shared" si="122"/>
        <v>1732011</v>
      </c>
    </row>
    <row r="1038" spans="1:7" outlineLevel="1" x14ac:dyDescent="0.2">
      <c r="A1038" s="13">
        <v>1.3</v>
      </c>
      <c r="B1038" s="14">
        <v>1.38</v>
      </c>
      <c r="C1038" s="15" t="s">
        <v>302</v>
      </c>
      <c r="D1038" s="14" t="s">
        <v>64</v>
      </c>
      <c r="E1038" s="16">
        <v>2</v>
      </c>
      <c r="F1038" s="44">
        <v>21550</v>
      </c>
      <c r="G1038" s="45">
        <f t="shared" si="122"/>
        <v>43100</v>
      </c>
    </row>
    <row r="1039" spans="1:7" ht="15.75" outlineLevel="1" x14ac:dyDescent="0.2">
      <c r="A1039" s="9">
        <v>2</v>
      </c>
      <c r="B1039" s="129"/>
      <c r="C1039" s="42" t="s">
        <v>211</v>
      </c>
      <c r="D1039" s="7"/>
      <c r="E1039" s="8"/>
      <c r="F1039" s="6"/>
      <c r="G1039" s="12">
        <f>SUM(G1040)</f>
        <v>790000</v>
      </c>
    </row>
    <row r="1040" spans="1:7" outlineLevel="1" x14ac:dyDescent="0.2">
      <c r="A1040" s="13">
        <v>2.1</v>
      </c>
      <c r="B1040" s="14">
        <v>4.22</v>
      </c>
      <c r="C1040" s="15" t="s">
        <v>43</v>
      </c>
      <c r="D1040" s="14" t="s">
        <v>409</v>
      </c>
      <c r="E1040" s="16">
        <v>100</v>
      </c>
      <c r="F1040" s="44">
        <v>7900</v>
      </c>
      <c r="G1040" s="45">
        <f t="shared" ref="G1040" si="123">ROUND(E1040*F1040,2)</f>
        <v>790000</v>
      </c>
    </row>
    <row r="1041" spans="1:7" ht="15.75" outlineLevel="1" x14ac:dyDescent="0.2">
      <c r="A1041" s="9">
        <v>3</v>
      </c>
      <c r="B1041" s="7"/>
      <c r="C1041" s="11" t="s">
        <v>433</v>
      </c>
      <c r="D1041" s="7"/>
      <c r="E1041" s="8"/>
      <c r="F1041" s="19"/>
      <c r="G1041" s="12">
        <f>SUM(G1042:G1044)</f>
        <v>491818</v>
      </c>
    </row>
    <row r="1042" spans="1:7" ht="30" outlineLevel="1" x14ac:dyDescent="0.2">
      <c r="A1042" s="13">
        <v>3.1</v>
      </c>
      <c r="B1042" s="16">
        <v>5.2</v>
      </c>
      <c r="C1042" s="15" t="s">
        <v>434</v>
      </c>
      <c r="D1042" s="14" t="s">
        <v>29</v>
      </c>
      <c r="E1042" s="16">
        <v>2</v>
      </c>
      <c r="F1042" s="44">
        <v>47783</v>
      </c>
      <c r="G1042" s="45">
        <f t="shared" ref="G1042:G1044" si="124">ROUND(E1042*F1042,2)</f>
        <v>95566</v>
      </c>
    </row>
    <row r="1043" spans="1:7" outlineLevel="1" x14ac:dyDescent="0.2">
      <c r="A1043" s="13">
        <v>3.2</v>
      </c>
      <c r="B1043" s="14">
        <v>5.7</v>
      </c>
      <c r="C1043" s="15" t="s">
        <v>435</v>
      </c>
      <c r="D1043" s="14" t="s">
        <v>13</v>
      </c>
      <c r="E1043" s="16">
        <v>2</v>
      </c>
      <c r="F1043" s="44">
        <v>138408</v>
      </c>
      <c r="G1043" s="45">
        <f t="shared" si="124"/>
        <v>276816</v>
      </c>
    </row>
    <row r="1044" spans="1:7" outlineLevel="1" x14ac:dyDescent="0.2">
      <c r="A1044" s="13">
        <v>3.3</v>
      </c>
      <c r="B1044" s="59">
        <v>5.17</v>
      </c>
      <c r="C1044" s="15" t="s">
        <v>311</v>
      </c>
      <c r="D1044" s="25" t="s">
        <v>13</v>
      </c>
      <c r="E1044" s="26">
        <v>2</v>
      </c>
      <c r="F1044" s="44">
        <v>59718</v>
      </c>
      <c r="G1044" s="45">
        <f t="shared" si="124"/>
        <v>119436</v>
      </c>
    </row>
    <row r="1045" spans="1:7" ht="15.75" outlineLevel="1" x14ac:dyDescent="0.2">
      <c r="A1045" s="9">
        <v>4</v>
      </c>
      <c r="B1045" s="129"/>
      <c r="C1045" s="192" t="s">
        <v>53</v>
      </c>
      <c r="D1045" s="131"/>
      <c r="E1045" s="132"/>
      <c r="F1045" s="133"/>
      <c r="G1045" s="12">
        <f>SUM(G1046:G1053)</f>
        <v>160014755</v>
      </c>
    </row>
    <row r="1046" spans="1:7" outlineLevel="1" x14ac:dyDescent="0.2">
      <c r="A1046" s="13">
        <v>4.0999999999999996</v>
      </c>
      <c r="B1046" s="14">
        <v>7.26</v>
      </c>
      <c r="C1046" s="58" t="s">
        <v>126</v>
      </c>
      <c r="D1046" s="14" t="s">
        <v>13</v>
      </c>
      <c r="E1046" s="16">
        <v>25</v>
      </c>
      <c r="F1046" s="44">
        <v>64547</v>
      </c>
      <c r="G1046" s="45">
        <f t="shared" ref="G1046:G1053" si="125">ROUND(E1046*F1046,2)</f>
        <v>1613675</v>
      </c>
    </row>
    <row r="1047" spans="1:7" ht="30" outlineLevel="1" x14ac:dyDescent="0.2">
      <c r="A1047" s="13">
        <v>4.2</v>
      </c>
      <c r="B1047" s="14">
        <v>7.34</v>
      </c>
      <c r="C1047" s="15" t="s">
        <v>61</v>
      </c>
      <c r="D1047" s="14" t="s">
        <v>29</v>
      </c>
      <c r="E1047" s="16">
        <v>70</v>
      </c>
      <c r="F1047" s="44">
        <v>37713</v>
      </c>
      <c r="G1047" s="45">
        <f t="shared" si="125"/>
        <v>2639910</v>
      </c>
    </row>
    <row r="1048" spans="1:7" ht="30" outlineLevel="1" x14ac:dyDescent="0.2">
      <c r="A1048" s="13">
        <v>4.3</v>
      </c>
      <c r="B1048" s="25" t="s">
        <v>436</v>
      </c>
      <c r="C1048" s="15" t="s">
        <v>55</v>
      </c>
      <c r="D1048" s="14" t="s">
        <v>13</v>
      </c>
      <c r="E1048" s="26">
        <v>675</v>
      </c>
      <c r="F1048" s="44">
        <v>204783</v>
      </c>
      <c r="G1048" s="45">
        <f t="shared" si="125"/>
        <v>138228525</v>
      </c>
    </row>
    <row r="1049" spans="1:7" outlineLevel="1" x14ac:dyDescent="0.2">
      <c r="A1049" s="13">
        <v>4.4000000000000004</v>
      </c>
      <c r="B1049" s="14">
        <v>13.9</v>
      </c>
      <c r="C1049" s="15" t="s">
        <v>121</v>
      </c>
      <c r="D1049" s="14" t="s">
        <v>13</v>
      </c>
      <c r="E1049" s="16">
        <v>35</v>
      </c>
      <c r="F1049" s="44">
        <v>44417</v>
      </c>
      <c r="G1049" s="45">
        <f t="shared" si="125"/>
        <v>1554595</v>
      </c>
    </row>
    <row r="1050" spans="1:7" ht="30" outlineLevel="1" x14ac:dyDescent="0.2">
      <c r="A1050" s="13">
        <v>4.5</v>
      </c>
      <c r="B1050" s="60">
        <v>15.5</v>
      </c>
      <c r="C1050" s="15" t="s">
        <v>68</v>
      </c>
      <c r="D1050" s="14" t="s">
        <v>13</v>
      </c>
      <c r="E1050" s="16">
        <v>90</v>
      </c>
      <c r="F1050" s="44">
        <v>76823</v>
      </c>
      <c r="G1050" s="45">
        <f t="shared" si="125"/>
        <v>6914070</v>
      </c>
    </row>
    <row r="1051" spans="1:7" outlineLevel="1" x14ac:dyDescent="0.2">
      <c r="A1051" s="13">
        <v>4.5999999999999996</v>
      </c>
      <c r="B1051" s="14"/>
      <c r="C1051" s="90" t="s">
        <v>262</v>
      </c>
      <c r="D1051" s="14" t="s">
        <v>29</v>
      </c>
      <c r="E1051" s="43">
        <v>18</v>
      </c>
      <c r="F1051" s="44">
        <v>30850</v>
      </c>
      <c r="G1051" s="45">
        <f t="shared" si="125"/>
        <v>555300</v>
      </c>
    </row>
    <row r="1052" spans="1:7" ht="45" outlineLevel="1" x14ac:dyDescent="0.2">
      <c r="A1052" s="13">
        <v>4.7</v>
      </c>
      <c r="B1052" s="14"/>
      <c r="C1052" s="15" t="s">
        <v>406</v>
      </c>
      <c r="D1052" s="14" t="s">
        <v>29</v>
      </c>
      <c r="E1052" s="16">
        <v>25</v>
      </c>
      <c r="F1052" s="44">
        <v>49280</v>
      </c>
      <c r="G1052" s="45">
        <f t="shared" si="125"/>
        <v>1232000</v>
      </c>
    </row>
    <row r="1053" spans="1:7" ht="30" outlineLevel="1" x14ac:dyDescent="0.2">
      <c r="A1053" s="13">
        <v>4.8</v>
      </c>
      <c r="B1053" s="25">
        <v>7.18</v>
      </c>
      <c r="C1053" s="58" t="s">
        <v>60</v>
      </c>
      <c r="D1053" s="25" t="s">
        <v>29</v>
      </c>
      <c r="E1053" s="16">
        <v>145</v>
      </c>
      <c r="F1053" s="44">
        <v>50184</v>
      </c>
      <c r="G1053" s="45">
        <f t="shared" si="125"/>
        <v>7276680</v>
      </c>
    </row>
    <row r="1054" spans="1:7" ht="15.75" outlineLevel="1" x14ac:dyDescent="0.2">
      <c r="A1054" s="9">
        <v>5</v>
      </c>
      <c r="B1054" s="131"/>
      <c r="C1054" s="11" t="s">
        <v>319</v>
      </c>
      <c r="D1054" s="131"/>
      <c r="E1054" s="132"/>
      <c r="F1054" s="133"/>
      <c r="G1054" s="12">
        <f>SUM(G1055)</f>
        <v>1136475.6000000001</v>
      </c>
    </row>
    <row r="1055" spans="1:7" outlineLevel="1" x14ac:dyDescent="0.2">
      <c r="A1055" s="13">
        <v>5.0999999999999996</v>
      </c>
      <c r="B1055" s="14">
        <v>8.3000000000000007</v>
      </c>
      <c r="C1055" s="15" t="s">
        <v>321</v>
      </c>
      <c r="D1055" s="14" t="s">
        <v>11</v>
      </c>
      <c r="E1055" s="16">
        <v>2.6</v>
      </c>
      <c r="F1055" s="44">
        <v>437106</v>
      </c>
      <c r="G1055" s="45">
        <f t="shared" ref="G1055" si="126">ROUND(E1055*F1055,2)</f>
        <v>1136475.6000000001</v>
      </c>
    </row>
    <row r="1056" spans="1:7" ht="15.75" outlineLevel="1" x14ac:dyDescent="0.2">
      <c r="A1056" s="9">
        <v>6</v>
      </c>
      <c r="B1056" s="131"/>
      <c r="C1056" s="11" t="s">
        <v>62</v>
      </c>
      <c r="D1056" s="131"/>
      <c r="E1056" s="132"/>
      <c r="F1056" s="133"/>
      <c r="G1056" s="12">
        <f>SUM(G1057:G1060)</f>
        <v>16230569</v>
      </c>
    </row>
    <row r="1057" spans="1:7" outlineLevel="1" x14ac:dyDescent="0.2">
      <c r="A1057" s="13">
        <v>6.1</v>
      </c>
      <c r="B1057" s="14">
        <v>10.210000000000001</v>
      </c>
      <c r="C1057" s="15" t="s">
        <v>437</v>
      </c>
      <c r="D1057" s="14" t="s">
        <v>13</v>
      </c>
      <c r="E1057" s="16">
        <v>27</v>
      </c>
      <c r="F1057" s="44">
        <v>146296</v>
      </c>
      <c r="G1057" s="45">
        <f t="shared" ref="G1057:G1060" si="127">ROUND(E1057*F1057,2)</f>
        <v>3949992</v>
      </c>
    </row>
    <row r="1058" spans="1:7" ht="120" outlineLevel="1" x14ac:dyDescent="0.2">
      <c r="A1058" s="13">
        <v>6.2</v>
      </c>
      <c r="B1058" s="14">
        <v>10.25</v>
      </c>
      <c r="C1058" s="15" t="s">
        <v>408</v>
      </c>
      <c r="D1058" s="14" t="s">
        <v>409</v>
      </c>
      <c r="E1058" s="16">
        <v>500</v>
      </c>
      <c r="F1058" s="44">
        <v>21639</v>
      </c>
      <c r="G1058" s="45">
        <f t="shared" si="127"/>
        <v>10819500</v>
      </c>
    </row>
    <row r="1059" spans="1:7" ht="30" outlineLevel="1" x14ac:dyDescent="0.2">
      <c r="A1059" s="13">
        <v>6.3</v>
      </c>
      <c r="B1059" s="14">
        <v>10.4</v>
      </c>
      <c r="C1059" s="15" t="s">
        <v>327</v>
      </c>
      <c r="D1059" s="14" t="s">
        <v>64</v>
      </c>
      <c r="E1059" s="16">
        <v>1</v>
      </c>
      <c r="F1059" s="44">
        <v>228485</v>
      </c>
      <c r="G1059" s="45">
        <f t="shared" si="127"/>
        <v>228485</v>
      </c>
    </row>
    <row r="1060" spans="1:7" ht="30" outlineLevel="1" x14ac:dyDescent="0.2">
      <c r="A1060" s="13">
        <v>6.4</v>
      </c>
      <c r="B1060" s="50">
        <v>10.7</v>
      </c>
      <c r="C1060" s="15" t="s">
        <v>189</v>
      </c>
      <c r="D1060" s="14" t="s">
        <v>13</v>
      </c>
      <c r="E1060" s="16">
        <v>4</v>
      </c>
      <c r="F1060" s="44">
        <v>308148</v>
      </c>
      <c r="G1060" s="45">
        <f t="shared" si="127"/>
        <v>1232592</v>
      </c>
    </row>
    <row r="1061" spans="1:7" ht="15.75" outlineLevel="1" x14ac:dyDescent="0.25">
      <c r="A1061" s="9">
        <v>7</v>
      </c>
      <c r="B1061" s="137"/>
      <c r="C1061" s="75" t="s">
        <v>349</v>
      </c>
      <c r="D1061" s="136"/>
      <c r="E1061" s="136"/>
      <c r="F1061" s="137"/>
      <c r="G1061" s="12">
        <f>SUM(G1062:G1063)</f>
        <v>1540544</v>
      </c>
    </row>
    <row r="1062" spans="1:7" ht="60" outlineLevel="1" x14ac:dyDescent="0.2">
      <c r="A1062" s="13">
        <v>7.1</v>
      </c>
      <c r="B1062" s="14">
        <v>16.399999999999999</v>
      </c>
      <c r="C1062" s="15" t="s">
        <v>438</v>
      </c>
      <c r="D1062" s="14" t="s">
        <v>11</v>
      </c>
      <c r="E1062" s="16">
        <v>14</v>
      </c>
      <c r="F1062" s="44">
        <v>74321</v>
      </c>
      <c r="G1062" s="45">
        <f t="shared" ref="G1062:G1063" si="128">ROUND(E1062*F1062,2)</f>
        <v>1040494</v>
      </c>
    </row>
    <row r="1063" spans="1:7" ht="30" outlineLevel="1" x14ac:dyDescent="0.2">
      <c r="A1063" s="13">
        <v>7.2</v>
      </c>
      <c r="B1063" s="96">
        <v>16.8</v>
      </c>
      <c r="C1063" s="15" t="s">
        <v>351</v>
      </c>
      <c r="D1063" s="14" t="s">
        <v>439</v>
      </c>
      <c r="E1063" s="16">
        <v>5</v>
      </c>
      <c r="F1063" s="44">
        <v>100010</v>
      </c>
      <c r="G1063" s="45">
        <f t="shared" si="128"/>
        <v>500050</v>
      </c>
    </row>
    <row r="1064" spans="1:7" ht="15.75" outlineLevel="1" x14ac:dyDescent="0.2">
      <c r="A1064" s="9">
        <v>8</v>
      </c>
      <c r="B1064" s="131"/>
      <c r="C1064" s="11" t="s">
        <v>75</v>
      </c>
      <c r="D1064" s="131"/>
      <c r="E1064" s="132"/>
      <c r="F1064" s="133"/>
      <c r="G1064" s="12">
        <f>SUM(G1065:G1067)</f>
        <v>5946778</v>
      </c>
    </row>
    <row r="1065" spans="1:7" outlineLevel="1" x14ac:dyDescent="0.2">
      <c r="A1065" s="13">
        <v>8.1</v>
      </c>
      <c r="B1065" s="25">
        <v>1.32</v>
      </c>
      <c r="C1065" s="40" t="s">
        <v>118</v>
      </c>
      <c r="D1065" s="25" t="s">
        <v>64</v>
      </c>
      <c r="E1065" s="26">
        <v>9</v>
      </c>
      <c r="F1065" s="44">
        <v>35121</v>
      </c>
      <c r="G1065" s="45">
        <f t="shared" ref="G1065:G1067" si="129">ROUND(E1065*F1065,2)</f>
        <v>316089</v>
      </c>
    </row>
    <row r="1066" spans="1:7" ht="30" outlineLevel="1" x14ac:dyDescent="0.2">
      <c r="A1066" s="13">
        <v>8.1999999999999993</v>
      </c>
      <c r="B1066" s="25">
        <v>17.100000000000001</v>
      </c>
      <c r="C1066" s="58" t="s">
        <v>353</v>
      </c>
      <c r="D1066" s="25" t="s">
        <v>64</v>
      </c>
      <c r="E1066" s="26">
        <v>9</v>
      </c>
      <c r="F1066" s="44">
        <v>421292</v>
      </c>
      <c r="G1066" s="45">
        <f t="shared" si="129"/>
        <v>3791628</v>
      </c>
    </row>
    <row r="1067" spans="1:7" ht="30" outlineLevel="1" x14ac:dyDescent="0.2">
      <c r="A1067" s="13">
        <v>8.3000000000000007</v>
      </c>
      <c r="B1067" s="25">
        <v>17.600000000000001</v>
      </c>
      <c r="C1067" s="58" t="s">
        <v>440</v>
      </c>
      <c r="D1067" s="25" t="s">
        <v>64</v>
      </c>
      <c r="E1067" s="26">
        <v>7</v>
      </c>
      <c r="F1067" s="44">
        <v>262723</v>
      </c>
      <c r="G1067" s="45">
        <f t="shared" si="129"/>
        <v>1839061</v>
      </c>
    </row>
    <row r="1068" spans="1:7" ht="15.75" outlineLevel="1" x14ac:dyDescent="0.25">
      <c r="A1068" s="9">
        <v>9</v>
      </c>
      <c r="B1068" s="131"/>
      <c r="C1068" s="75" t="s">
        <v>167</v>
      </c>
      <c r="D1068" s="136"/>
      <c r="E1068" s="136"/>
      <c r="F1068" s="137"/>
      <c r="G1068" s="12">
        <f>SUM(G1069:G1069)</f>
        <v>346830</v>
      </c>
    </row>
    <row r="1069" spans="1:7" ht="30" outlineLevel="1" x14ac:dyDescent="0.2">
      <c r="A1069" s="13">
        <v>9.1</v>
      </c>
      <c r="B1069" s="14"/>
      <c r="C1069" s="15" t="s">
        <v>169</v>
      </c>
      <c r="D1069" s="14" t="s">
        <v>13</v>
      </c>
      <c r="E1069" s="16">
        <v>30</v>
      </c>
      <c r="F1069" s="44">
        <v>11561</v>
      </c>
      <c r="G1069" s="45">
        <f t="shared" ref="G1069" si="130">ROUND(E1069*F1069,2)</f>
        <v>346830</v>
      </c>
    </row>
    <row r="1070" spans="1:7" ht="15.75" outlineLevel="1" x14ac:dyDescent="0.25">
      <c r="A1070" s="74">
        <v>10</v>
      </c>
      <c r="B1070" s="8"/>
      <c r="C1070" s="75" t="s">
        <v>360</v>
      </c>
      <c r="D1070" s="76"/>
      <c r="E1070" s="76"/>
      <c r="F1070" s="77"/>
      <c r="G1070" s="197">
        <f>SUM(G1071:G1092)</f>
        <v>16353848.329999998</v>
      </c>
    </row>
    <row r="1071" spans="1:7" outlineLevel="1" x14ac:dyDescent="0.2">
      <c r="A1071" s="14">
        <v>3.1</v>
      </c>
      <c r="B1071" s="25">
        <v>1.38</v>
      </c>
      <c r="C1071" s="202" t="s">
        <v>302</v>
      </c>
      <c r="D1071" s="203" t="s">
        <v>64</v>
      </c>
      <c r="E1071" s="204">
        <v>2</v>
      </c>
      <c r="F1071" s="45">
        <v>21550</v>
      </c>
      <c r="G1071" s="45">
        <f t="shared" ref="G1071:G1092" si="131">ROUND(E1071*F1071,2)</f>
        <v>43100</v>
      </c>
    </row>
    <row r="1072" spans="1:7" outlineLevel="1" x14ac:dyDescent="0.2">
      <c r="A1072" s="14">
        <v>3.2</v>
      </c>
      <c r="B1072" s="25">
        <v>1.1000000000000001</v>
      </c>
      <c r="C1072" s="202" t="s">
        <v>116</v>
      </c>
      <c r="D1072" s="203" t="s">
        <v>13</v>
      </c>
      <c r="E1072" s="204">
        <v>20</v>
      </c>
      <c r="F1072" s="45">
        <v>11256</v>
      </c>
      <c r="G1072" s="45">
        <f t="shared" si="131"/>
        <v>225120</v>
      </c>
    </row>
    <row r="1073" spans="1:7" outlineLevel="1" x14ac:dyDescent="0.2">
      <c r="A1073" s="14">
        <v>3.3</v>
      </c>
      <c r="B1073" s="25">
        <v>1.1200000000000001</v>
      </c>
      <c r="C1073" s="202" t="s">
        <v>117</v>
      </c>
      <c r="D1073" s="203" t="s">
        <v>13</v>
      </c>
      <c r="E1073" s="204">
        <v>4</v>
      </c>
      <c r="F1073" s="45">
        <v>12107</v>
      </c>
      <c r="G1073" s="45">
        <f t="shared" si="131"/>
        <v>48428</v>
      </c>
    </row>
    <row r="1074" spans="1:7" ht="30" outlineLevel="1" x14ac:dyDescent="0.2">
      <c r="A1074" s="14">
        <v>3.4</v>
      </c>
      <c r="B1074" s="25">
        <v>5.43</v>
      </c>
      <c r="C1074" s="202" t="s">
        <v>441</v>
      </c>
      <c r="D1074" s="203" t="s">
        <v>13</v>
      </c>
      <c r="E1074" s="204">
        <v>3.5</v>
      </c>
      <c r="F1074" s="45">
        <v>102838</v>
      </c>
      <c r="G1074" s="45">
        <f t="shared" si="131"/>
        <v>359933</v>
      </c>
    </row>
    <row r="1075" spans="1:7" ht="30" outlineLevel="1" x14ac:dyDescent="0.2">
      <c r="A1075" s="14">
        <v>3.5</v>
      </c>
      <c r="B1075" s="25">
        <v>10.4</v>
      </c>
      <c r="C1075" s="202" t="s">
        <v>327</v>
      </c>
      <c r="D1075" s="203" t="s">
        <v>64</v>
      </c>
      <c r="E1075" s="204">
        <v>2</v>
      </c>
      <c r="F1075" s="45">
        <v>228485</v>
      </c>
      <c r="G1075" s="45">
        <f t="shared" si="131"/>
        <v>456970</v>
      </c>
    </row>
    <row r="1076" spans="1:7" ht="30" outlineLevel="1" x14ac:dyDescent="0.2">
      <c r="A1076" s="14">
        <v>3.6</v>
      </c>
      <c r="B1076" s="25">
        <v>10.7</v>
      </c>
      <c r="C1076" s="202" t="s">
        <v>189</v>
      </c>
      <c r="D1076" s="203" t="s">
        <v>64</v>
      </c>
      <c r="E1076" s="204">
        <v>2</v>
      </c>
      <c r="F1076" s="45">
        <v>308148</v>
      </c>
      <c r="G1076" s="45">
        <f t="shared" si="131"/>
        <v>616296</v>
      </c>
    </row>
    <row r="1077" spans="1:7" outlineLevel="1" x14ac:dyDescent="0.2">
      <c r="A1077" s="14">
        <v>3.7</v>
      </c>
      <c r="B1077" s="25">
        <v>6.17</v>
      </c>
      <c r="C1077" s="202" t="s">
        <v>315</v>
      </c>
      <c r="D1077" s="203" t="s">
        <v>13</v>
      </c>
      <c r="E1077" s="204">
        <v>6</v>
      </c>
      <c r="F1077" s="45">
        <v>27264</v>
      </c>
      <c r="G1077" s="45">
        <f t="shared" si="131"/>
        <v>163584</v>
      </c>
    </row>
    <row r="1078" spans="1:7" ht="30" outlineLevel="1" x14ac:dyDescent="0.2">
      <c r="A1078" s="14">
        <v>3.8</v>
      </c>
      <c r="B1078" s="25">
        <v>10.4</v>
      </c>
      <c r="C1078" s="202" t="s">
        <v>327</v>
      </c>
      <c r="D1078" s="203" t="s">
        <v>64</v>
      </c>
      <c r="E1078" s="204">
        <v>2</v>
      </c>
      <c r="F1078" s="45">
        <v>228485</v>
      </c>
      <c r="G1078" s="45">
        <f t="shared" si="131"/>
        <v>456970</v>
      </c>
    </row>
    <row r="1079" spans="1:7" ht="30" outlineLevel="1" x14ac:dyDescent="0.2">
      <c r="A1079" s="14">
        <v>3.9</v>
      </c>
      <c r="B1079" s="25">
        <v>10.7</v>
      </c>
      <c r="C1079" s="202" t="s">
        <v>189</v>
      </c>
      <c r="D1079" s="203" t="s">
        <v>64</v>
      </c>
      <c r="E1079" s="204">
        <v>2</v>
      </c>
      <c r="F1079" s="45">
        <v>308148</v>
      </c>
      <c r="G1079" s="45">
        <f t="shared" si="131"/>
        <v>616296</v>
      </c>
    </row>
    <row r="1080" spans="1:7" ht="30" outlineLevel="1" x14ac:dyDescent="0.2">
      <c r="A1080" s="14">
        <v>3.1</v>
      </c>
      <c r="B1080" s="25">
        <v>9.19</v>
      </c>
      <c r="C1080" s="202" t="s">
        <v>130</v>
      </c>
      <c r="D1080" s="203" t="s">
        <v>64</v>
      </c>
      <c r="E1080" s="204">
        <v>2</v>
      </c>
      <c r="F1080" s="45">
        <v>127256</v>
      </c>
      <c r="G1080" s="45">
        <f t="shared" si="131"/>
        <v>254512</v>
      </c>
    </row>
    <row r="1081" spans="1:7" outlineLevel="1" x14ac:dyDescent="0.2">
      <c r="A1081" s="14">
        <v>3.11</v>
      </c>
      <c r="B1081" s="14">
        <v>3.11</v>
      </c>
      <c r="C1081" s="202" t="s">
        <v>442</v>
      </c>
      <c r="D1081" s="203" t="s">
        <v>29</v>
      </c>
      <c r="E1081" s="204">
        <v>26</v>
      </c>
      <c r="F1081" s="45">
        <v>40752</v>
      </c>
      <c r="G1081" s="45">
        <f t="shared" si="131"/>
        <v>1059552</v>
      </c>
    </row>
    <row r="1082" spans="1:7" outlineLevel="1" x14ac:dyDescent="0.2">
      <c r="A1082" s="14">
        <v>3.12</v>
      </c>
      <c r="B1082" s="14">
        <v>3.5</v>
      </c>
      <c r="C1082" s="202" t="s">
        <v>443</v>
      </c>
      <c r="D1082" s="203" t="s">
        <v>64</v>
      </c>
      <c r="E1082" s="204">
        <v>2</v>
      </c>
      <c r="F1082" s="45">
        <v>370530</v>
      </c>
      <c r="G1082" s="45">
        <f t="shared" si="131"/>
        <v>741060</v>
      </c>
    </row>
    <row r="1083" spans="1:7" outlineLevel="1" x14ac:dyDescent="0.2">
      <c r="A1083" s="14">
        <v>3.13</v>
      </c>
      <c r="B1083" s="14">
        <v>11.27</v>
      </c>
      <c r="C1083" s="212" t="s">
        <v>163</v>
      </c>
      <c r="D1083" s="14" t="s">
        <v>29</v>
      </c>
      <c r="E1083" s="213">
        <v>32</v>
      </c>
      <c r="F1083" s="17">
        <v>13101</v>
      </c>
      <c r="G1083" s="45">
        <f t="shared" si="131"/>
        <v>419232</v>
      </c>
    </row>
    <row r="1084" spans="1:7" outlineLevel="1" x14ac:dyDescent="0.2">
      <c r="A1084" s="14">
        <v>3.14</v>
      </c>
      <c r="B1084" s="14">
        <v>11.36</v>
      </c>
      <c r="C1084" s="15" t="s">
        <v>79</v>
      </c>
      <c r="D1084" s="14" t="s">
        <v>64</v>
      </c>
      <c r="E1084" s="213">
        <v>1</v>
      </c>
      <c r="F1084" s="45">
        <v>85985</v>
      </c>
      <c r="G1084" s="45">
        <f t="shared" si="131"/>
        <v>85985</v>
      </c>
    </row>
    <row r="1085" spans="1:7" outlineLevel="1" x14ac:dyDescent="0.2">
      <c r="A1085" s="14">
        <v>3.15</v>
      </c>
      <c r="B1085" s="25">
        <v>14.35</v>
      </c>
      <c r="C1085" s="214" t="s">
        <v>429</v>
      </c>
      <c r="D1085" s="203" t="s">
        <v>29</v>
      </c>
      <c r="E1085" s="204">
        <v>20</v>
      </c>
      <c r="F1085" s="45">
        <v>14776</v>
      </c>
      <c r="G1085" s="45">
        <f t="shared" si="131"/>
        <v>295520</v>
      </c>
    </row>
    <row r="1086" spans="1:7" outlineLevel="1" x14ac:dyDescent="0.2">
      <c r="A1086" s="14">
        <v>3.16</v>
      </c>
      <c r="B1086" s="25">
        <v>18.16</v>
      </c>
      <c r="C1086" s="214" t="s">
        <v>168</v>
      </c>
      <c r="D1086" s="203" t="s">
        <v>13</v>
      </c>
      <c r="E1086" s="204">
        <v>17.069049082992066</v>
      </c>
      <c r="F1086" s="45">
        <v>25421</v>
      </c>
      <c r="G1086" s="45">
        <f t="shared" si="131"/>
        <v>433912.3</v>
      </c>
    </row>
    <row r="1087" spans="1:7" ht="45" outlineLevel="1" x14ac:dyDescent="0.2">
      <c r="A1087" s="14">
        <v>3.17</v>
      </c>
      <c r="B1087" s="50">
        <v>14.6</v>
      </c>
      <c r="C1087" s="205" t="s">
        <v>444</v>
      </c>
      <c r="D1087" s="206" t="s">
        <v>13</v>
      </c>
      <c r="E1087" s="207">
        <v>20.59149995717959</v>
      </c>
      <c r="F1087" s="18">
        <v>107293</v>
      </c>
      <c r="G1087" s="45">
        <f t="shared" si="131"/>
        <v>2209323.7999999998</v>
      </c>
    </row>
    <row r="1088" spans="1:7" ht="30" outlineLevel="1" x14ac:dyDescent="0.2">
      <c r="A1088" s="14">
        <v>3.18</v>
      </c>
      <c r="B1088" s="25">
        <v>14.39</v>
      </c>
      <c r="C1088" s="215" t="s">
        <v>445</v>
      </c>
      <c r="D1088" s="203" t="s">
        <v>13</v>
      </c>
      <c r="E1088" s="204">
        <v>35.614019673678101</v>
      </c>
      <c r="F1088" s="45">
        <v>24670</v>
      </c>
      <c r="G1088" s="45">
        <f t="shared" si="131"/>
        <v>878597.87</v>
      </c>
    </row>
    <row r="1089" spans="1:7" ht="30" outlineLevel="1" x14ac:dyDescent="0.2">
      <c r="A1089" s="14">
        <v>3.19</v>
      </c>
      <c r="B1089" s="50">
        <v>14.1</v>
      </c>
      <c r="C1089" s="205" t="s">
        <v>427</v>
      </c>
      <c r="D1089" s="206" t="s">
        <v>13</v>
      </c>
      <c r="E1089" s="207">
        <v>22.58867921062221</v>
      </c>
      <c r="F1089" s="18">
        <v>83908</v>
      </c>
      <c r="G1089" s="45">
        <f t="shared" si="131"/>
        <v>1895370.9</v>
      </c>
    </row>
    <row r="1090" spans="1:7" ht="30" outlineLevel="1" x14ac:dyDescent="0.2">
      <c r="A1090" s="14">
        <v>3.2</v>
      </c>
      <c r="B1090" s="50">
        <v>14.2</v>
      </c>
      <c r="C1090" s="205" t="s">
        <v>428</v>
      </c>
      <c r="D1090" s="206" t="s">
        <v>29</v>
      </c>
      <c r="E1090" s="207">
        <v>5.0122822213774842</v>
      </c>
      <c r="F1090" s="18">
        <v>52271</v>
      </c>
      <c r="G1090" s="45">
        <f t="shared" si="131"/>
        <v>261997</v>
      </c>
    </row>
    <row r="1091" spans="1:7" ht="30" outlineLevel="1" x14ac:dyDescent="0.2">
      <c r="A1091" s="14">
        <v>3.21</v>
      </c>
      <c r="B1091" s="78">
        <v>15.1</v>
      </c>
      <c r="C1091" s="41" t="s">
        <v>195</v>
      </c>
      <c r="D1091" s="14" t="s">
        <v>13</v>
      </c>
      <c r="E1091" s="216">
        <v>48.310780101373062</v>
      </c>
      <c r="F1091" s="217">
        <v>83604</v>
      </c>
      <c r="G1091" s="45">
        <f t="shared" si="131"/>
        <v>4038974.46</v>
      </c>
    </row>
    <row r="1092" spans="1:7" ht="30" outlineLevel="1" x14ac:dyDescent="0.2">
      <c r="A1092" s="14">
        <v>3.22</v>
      </c>
      <c r="B1092" s="14" t="s">
        <v>425</v>
      </c>
      <c r="C1092" s="218" t="s">
        <v>93</v>
      </c>
      <c r="D1092" s="14" t="s">
        <v>64</v>
      </c>
      <c r="E1092" s="216">
        <v>7</v>
      </c>
      <c r="F1092" s="17">
        <v>113302</v>
      </c>
      <c r="G1092" s="45">
        <f t="shared" si="131"/>
        <v>793114</v>
      </c>
    </row>
    <row r="1093" spans="1:7" ht="15.75" outlineLevel="1" x14ac:dyDescent="0.2">
      <c r="A1093" s="9">
        <v>11</v>
      </c>
      <c r="B1093" s="131"/>
      <c r="C1093" s="11" t="s">
        <v>400</v>
      </c>
      <c r="D1093" s="131"/>
      <c r="E1093" s="132"/>
      <c r="F1093" s="133"/>
      <c r="G1093" s="12">
        <f>SUM(G1094)</f>
        <v>1626624</v>
      </c>
    </row>
    <row r="1094" spans="1:7" ht="45" outlineLevel="1" x14ac:dyDescent="0.2">
      <c r="A1094" s="13">
        <v>11.1</v>
      </c>
      <c r="B1094" s="14"/>
      <c r="C1094" s="15" t="s">
        <v>431</v>
      </c>
      <c r="D1094" s="14" t="s">
        <v>64</v>
      </c>
      <c r="E1094" s="16">
        <v>12</v>
      </c>
      <c r="F1094" s="44">
        <v>135552</v>
      </c>
      <c r="G1094" s="45">
        <f t="shared" ref="G1094" si="132">ROUND(E1094*F1094,2)</f>
        <v>1626624</v>
      </c>
    </row>
    <row r="1095" spans="1:7" ht="15.75" outlineLevel="1" x14ac:dyDescent="0.25">
      <c r="A1095" s="74">
        <v>12</v>
      </c>
      <c r="B1095" s="8"/>
      <c r="C1095" s="75" t="s">
        <v>94</v>
      </c>
      <c r="D1095" s="76"/>
      <c r="E1095" s="76"/>
      <c r="F1095" s="75"/>
      <c r="G1095" s="198">
        <f>SUM(G1096:G1097)</f>
        <v>5511770</v>
      </c>
    </row>
    <row r="1096" spans="1:7" outlineLevel="1" x14ac:dyDescent="0.2">
      <c r="A1096" s="78">
        <v>12.1</v>
      </c>
      <c r="B1096" s="26">
        <v>5.0199999999999996</v>
      </c>
      <c r="C1096" s="15" t="s">
        <v>95</v>
      </c>
      <c r="D1096" s="25" t="s">
        <v>13</v>
      </c>
      <c r="E1096" s="25">
        <v>40</v>
      </c>
      <c r="F1096" s="44">
        <v>121043</v>
      </c>
      <c r="G1096" s="45">
        <f t="shared" ref="G1096:G1097" si="133">ROUND(E1096*F1096,2)</f>
        <v>4841720</v>
      </c>
    </row>
    <row r="1097" spans="1:7" ht="30" outlineLevel="1" x14ac:dyDescent="0.2">
      <c r="A1097" s="78">
        <v>12.2</v>
      </c>
      <c r="B1097" s="26">
        <v>19.600000000000001</v>
      </c>
      <c r="C1097" s="58" t="s">
        <v>446</v>
      </c>
      <c r="D1097" s="25" t="s">
        <v>29</v>
      </c>
      <c r="E1097" s="26">
        <v>150</v>
      </c>
      <c r="F1097" s="44">
        <v>4467</v>
      </c>
      <c r="G1097" s="45">
        <f t="shared" si="133"/>
        <v>670050</v>
      </c>
    </row>
    <row r="1098" spans="1:7" ht="15.75" outlineLevel="1" x14ac:dyDescent="0.2">
      <c r="A1098" s="32"/>
      <c r="B1098" s="32"/>
      <c r="C1098" s="32"/>
      <c r="D1098" s="47"/>
      <c r="E1098" s="48" t="s">
        <v>20</v>
      </c>
      <c r="F1098" s="32"/>
      <c r="G1098" s="219">
        <f>+G1068+G1064+G1061+G1056+G1054+G1045+G1041+G1039+G1035+G1070+G1095+G1093</f>
        <v>224057822.93000001</v>
      </c>
    </row>
    <row r="1099" spans="1:7" ht="15.75" outlineLevel="1" x14ac:dyDescent="0.2">
      <c r="A1099" s="35"/>
      <c r="B1099" s="35"/>
      <c r="C1099" s="35"/>
      <c r="D1099" s="50"/>
      <c r="E1099" s="51" t="s">
        <v>21</v>
      </c>
      <c r="F1099" s="52">
        <v>0.25</v>
      </c>
      <c r="G1099" s="53">
        <f>ROUND($G$1098*F1099,2)</f>
        <v>56014455.729999997</v>
      </c>
    </row>
    <row r="1100" spans="1:7" ht="15.75" outlineLevel="1" x14ac:dyDescent="0.2">
      <c r="A1100" s="35"/>
      <c r="B1100" s="35"/>
      <c r="C1100" s="35"/>
      <c r="D1100" s="50"/>
      <c r="E1100" s="51" t="s">
        <v>22</v>
      </c>
      <c r="F1100" s="52">
        <v>0.02</v>
      </c>
      <c r="G1100" s="53">
        <f>ROUND($G$1098*F1100,2)</f>
        <v>4481156.46</v>
      </c>
    </row>
    <row r="1101" spans="1:7" ht="15.75" outlineLevel="1" x14ac:dyDescent="0.2">
      <c r="A1101" s="35"/>
      <c r="B1101" s="35"/>
      <c r="C1101" s="35"/>
      <c r="D1101" s="50"/>
      <c r="E1101" s="51" t="s">
        <v>23</v>
      </c>
      <c r="F1101" s="52">
        <v>0.05</v>
      </c>
      <c r="G1101" s="53">
        <f>ROUND($G$1098*F1101,2)</f>
        <v>11202891.15</v>
      </c>
    </row>
    <row r="1102" spans="1:7" ht="15.75" outlineLevel="1" x14ac:dyDescent="0.2">
      <c r="A1102" s="35"/>
      <c r="B1102" s="35"/>
      <c r="C1102" s="35"/>
      <c r="D1102" s="52"/>
      <c r="E1102" s="51" t="s">
        <v>24</v>
      </c>
      <c r="F1102" s="37"/>
      <c r="G1102" s="38"/>
    </row>
    <row r="1103" spans="1:7" ht="15.75" x14ac:dyDescent="0.25">
      <c r="A1103" s="35"/>
      <c r="B1103" s="35"/>
      <c r="C1103" s="35"/>
      <c r="D1103" s="55"/>
      <c r="E1103" s="51" t="s">
        <v>37</v>
      </c>
      <c r="F1103" s="35"/>
      <c r="G1103" s="56">
        <f>SUM(G1098:G1102)</f>
        <v>295756326.26999998</v>
      </c>
    </row>
    <row r="1104" spans="1:7" x14ac:dyDescent="0.2">
      <c r="A1104" s="50"/>
      <c r="B1104" s="50"/>
      <c r="C1104" s="40"/>
      <c r="D1104" s="50"/>
      <c r="E1104" s="50"/>
      <c r="F1104" s="54"/>
      <c r="G1104" s="86"/>
    </row>
    <row r="1105" spans="1:7" ht="15.75" x14ac:dyDescent="0.25">
      <c r="A1105" s="220"/>
      <c r="B1105" s="220"/>
      <c r="C1105" s="220"/>
      <c r="D1105" s="221" t="s">
        <v>447</v>
      </c>
      <c r="E1105" s="221"/>
      <c r="F1105" s="87"/>
      <c r="G1105" s="220"/>
    </row>
    <row r="1106" spans="1:7" ht="31.5" outlineLevel="1" x14ac:dyDescent="0.25">
      <c r="A1106" s="7" t="s">
        <v>109</v>
      </c>
      <c r="B1106" s="5" t="s">
        <v>3</v>
      </c>
      <c r="C1106" s="7" t="s">
        <v>110</v>
      </c>
      <c r="D1106" s="7" t="s">
        <v>111</v>
      </c>
      <c r="E1106" s="7" t="s">
        <v>6</v>
      </c>
      <c r="F1106" s="7" t="s">
        <v>7</v>
      </c>
      <c r="G1106" s="7" t="s">
        <v>112</v>
      </c>
    </row>
    <row r="1107" spans="1:7" ht="15.75" outlineLevel="1" x14ac:dyDescent="0.25">
      <c r="A1107" s="74">
        <v>1</v>
      </c>
      <c r="B1107" s="8"/>
      <c r="C1107" s="75" t="s">
        <v>9</v>
      </c>
      <c r="D1107" s="76"/>
      <c r="E1107" s="76"/>
      <c r="F1107" s="75"/>
      <c r="G1107" s="89">
        <f>SUM(G1108:G1111)</f>
        <v>1396446</v>
      </c>
    </row>
    <row r="1108" spans="1:7" outlineLevel="1" x14ac:dyDescent="0.2">
      <c r="A1108" s="25">
        <v>1.1000000000000001</v>
      </c>
      <c r="B1108" s="25">
        <v>1.32</v>
      </c>
      <c r="C1108" s="15" t="s">
        <v>118</v>
      </c>
      <c r="D1108" s="25" t="s">
        <v>64</v>
      </c>
      <c r="E1108" s="26">
        <v>2</v>
      </c>
      <c r="F1108" s="44">
        <v>35121</v>
      </c>
      <c r="G1108" s="45">
        <f t="shared" ref="G1108:G1111" si="134">ROUND(E1108*F1108,2)</f>
        <v>70242</v>
      </c>
    </row>
    <row r="1109" spans="1:7" outlineLevel="1" x14ac:dyDescent="0.2">
      <c r="A1109" s="25">
        <v>1.2</v>
      </c>
      <c r="B1109" s="59">
        <v>1.1000000000000001</v>
      </c>
      <c r="C1109" s="15" t="s">
        <v>116</v>
      </c>
      <c r="D1109" s="25" t="s">
        <v>13</v>
      </c>
      <c r="E1109" s="25">
        <v>20</v>
      </c>
      <c r="F1109" s="44">
        <v>11256</v>
      </c>
      <c r="G1109" s="45">
        <f t="shared" si="134"/>
        <v>225120</v>
      </c>
    </row>
    <row r="1110" spans="1:7" outlineLevel="1" x14ac:dyDescent="0.2">
      <c r="A1110" s="25">
        <v>1.3</v>
      </c>
      <c r="B1110" s="25">
        <v>1.22</v>
      </c>
      <c r="C1110" s="15" t="s">
        <v>174</v>
      </c>
      <c r="D1110" s="25" t="s">
        <v>13</v>
      </c>
      <c r="E1110" s="26">
        <v>8</v>
      </c>
      <c r="F1110" s="44">
        <v>101883</v>
      </c>
      <c r="G1110" s="45">
        <f t="shared" si="134"/>
        <v>815064</v>
      </c>
    </row>
    <row r="1111" spans="1:7" ht="30" outlineLevel="1" x14ac:dyDescent="0.2">
      <c r="A1111" s="25">
        <v>1.4</v>
      </c>
      <c r="B1111" s="25">
        <v>1.34</v>
      </c>
      <c r="C1111" s="69" t="s">
        <v>120</v>
      </c>
      <c r="D1111" s="25" t="s">
        <v>13</v>
      </c>
      <c r="E1111" s="26">
        <v>15</v>
      </c>
      <c r="F1111" s="44">
        <v>19068</v>
      </c>
      <c r="G1111" s="45">
        <f t="shared" si="134"/>
        <v>286020</v>
      </c>
    </row>
    <row r="1112" spans="1:7" ht="15.75" outlineLevel="1" x14ac:dyDescent="0.25">
      <c r="A1112" s="74">
        <v>2</v>
      </c>
      <c r="B1112" s="8"/>
      <c r="C1112" s="75" t="s">
        <v>53</v>
      </c>
      <c r="D1112" s="76"/>
      <c r="E1112" s="76"/>
      <c r="F1112" s="75"/>
      <c r="G1112" s="89">
        <f>SUM(G1113:G1117)</f>
        <v>12994425.449999999</v>
      </c>
    </row>
    <row r="1113" spans="1:7" outlineLevel="1" x14ac:dyDescent="0.2">
      <c r="A1113" s="25">
        <v>2.1</v>
      </c>
      <c r="B1113" s="25">
        <v>13.9</v>
      </c>
      <c r="C1113" s="15" t="s">
        <v>121</v>
      </c>
      <c r="D1113" s="25" t="s">
        <v>13</v>
      </c>
      <c r="E1113" s="25">
        <v>158</v>
      </c>
      <c r="F1113" s="44">
        <v>44417</v>
      </c>
      <c r="G1113" s="45">
        <f t="shared" ref="G1113:G1117" si="135">ROUND(E1113*F1113,2)</f>
        <v>7017886</v>
      </c>
    </row>
    <row r="1114" spans="1:7" outlineLevel="1" x14ac:dyDescent="0.2">
      <c r="A1114" s="78">
        <v>2.2000000000000002</v>
      </c>
      <c r="B1114" s="159">
        <v>7.24</v>
      </c>
      <c r="C1114" s="58" t="s">
        <v>123</v>
      </c>
      <c r="D1114" s="25" t="s">
        <v>13</v>
      </c>
      <c r="E1114" s="26">
        <v>23</v>
      </c>
      <c r="F1114" s="44">
        <v>53776</v>
      </c>
      <c r="G1114" s="45">
        <f t="shared" si="135"/>
        <v>1236848</v>
      </c>
    </row>
    <row r="1115" spans="1:7" outlineLevel="1" x14ac:dyDescent="0.2">
      <c r="A1115" s="25">
        <v>2.2999999999999998</v>
      </c>
      <c r="B1115" s="25"/>
      <c r="C1115" s="90" t="s">
        <v>262</v>
      </c>
      <c r="D1115" s="25" t="s">
        <v>29</v>
      </c>
      <c r="E1115" s="25">
        <v>62</v>
      </c>
      <c r="F1115" s="44">
        <v>30850</v>
      </c>
      <c r="G1115" s="45">
        <f t="shared" si="135"/>
        <v>1912700</v>
      </c>
    </row>
    <row r="1116" spans="1:7" ht="30" outlineLevel="1" x14ac:dyDescent="0.2">
      <c r="A1116" s="78">
        <v>2.4</v>
      </c>
      <c r="B1116" s="14"/>
      <c r="C1116" s="68" t="s">
        <v>56</v>
      </c>
      <c r="D1116" s="25" t="s">
        <v>29</v>
      </c>
      <c r="E1116" s="26">
        <v>30.563413834821514</v>
      </c>
      <c r="F1116" s="44">
        <v>49280</v>
      </c>
      <c r="G1116" s="45">
        <f t="shared" si="135"/>
        <v>1506165.03</v>
      </c>
    </row>
    <row r="1117" spans="1:7" ht="30" outlineLevel="1" x14ac:dyDescent="0.2">
      <c r="A1117" s="25">
        <v>2.5</v>
      </c>
      <c r="B1117" s="25">
        <v>7.33</v>
      </c>
      <c r="C1117" s="58" t="s">
        <v>125</v>
      </c>
      <c r="D1117" s="25" t="s">
        <v>29</v>
      </c>
      <c r="E1117" s="25">
        <v>40.752411875606967</v>
      </c>
      <c r="F1117" s="44">
        <v>32411</v>
      </c>
      <c r="G1117" s="45">
        <f t="shared" si="135"/>
        <v>1320826.42</v>
      </c>
    </row>
    <row r="1118" spans="1:7" ht="15.75" outlineLevel="1" x14ac:dyDescent="0.25">
      <c r="A1118" s="74">
        <v>3</v>
      </c>
      <c r="B1118" s="8"/>
      <c r="C1118" s="75" t="s">
        <v>149</v>
      </c>
      <c r="D1118" s="76"/>
      <c r="E1118" s="76"/>
      <c r="F1118" s="75"/>
      <c r="G1118" s="89">
        <f>SUM(G1119)</f>
        <v>4395660</v>
      </c>
    </row>
    <row r="1119" spans="1:7" outlineLevel="1" x14ac:dyDescent="0.2">
      <c r="A1119" s="25">
        <v>3.1</v>
      </c>
      <c r="B1119" s="25">
        <v>14.25</v>
      </c>
      <c r="C1119" s="41" t="s">
        <v>417</v>
      </c>
      <c r="D1119" s="25" t="s">
        <v>13</v>
      </c>
      <c r="E1119" s="26">
        <v>60</v>
      </c>
      <c r="F1119" s="44">
        <v>73261</v>
      </c>
      <c r="G1119" s="45">
        <f t="shared" ref="G1119" si="136">ROUND(E1119*F1119,2)</f>
        <v>4395660</v>
      </c>
    </row>
    <row r="1120" spans="1:7" ht="15.75" outlineLevel="1" x14ac:dyDescent="0.25">
      <c r="A1120" s="74">
        <v>4</v>
      </c>
      <c r="B1120" s="8"/>
      <c r="C1120" s="75" t="s">
        <v>75</v>
      </c>
      <c r="D1120" s="76"/>
      <c r="E1120" s="76"/>
      <c r="F1120" s="75"/>
      <c r="G1120" s="89">
        <f>SUM(G1121)</f>
        <v>810866</v>
      </c>
    </row>
    <row r="1121" spans="1:7" ht="30" outlineLevel="1" x14ac:dyDescent="0.2">
      <c r="A1121" s="25">
        <v>4.0999999999999996</v>
      </c>
      <c r="B1121" s="14"/>
      <c r="C1121" s="72" t="s">
        <v>275</v>
      </c>
      <c r="D1121" s="25" t="s">
        <v>64</v>
      </c>
      <c r="E1121" s="26">
        <v>7</v>
      </c>
      <c r="F1121" s="44">
        <v>115838</v>
      </c>
      <c r="G1121" s="45">
        <f t="shared" ref="G1121" si="137">ROUND(E1121*F1121,2)</f>
        <v>810866</v>
      </c>
    </row>
    <row r="1122" spans="1:7" ht="15.75" outlineLevel="1" x14ac:dyDescent="0.2">
      <c r="A1122" s="74">
        <v>5</v>
      </c>
      <c r="B1122" s="8"/>
      <c r="C1122" s="91" t="s">
        <v>167</v>
      </c>
      <c r="D1122" s="92"/>
      <c r="E1122" s="92"/>
      <c r="F1122" s="91"/>
      <c r="G1122" s="93">
        <f>SUM(G1123)</f>
        <v>3863992</v>
      </c>
    </row>
    <row r="1123" spans="1:7" outlineLevel="1" x14ac:dyDescent="0.2">
      <c r="A1123" s="25">
        <v>5.0999999999999996</v>
      </c>
      <c r="B1123" s="25">
        <v>18.16</v>
      </c>
      <c r="C1123" s="40" t="s">
        <v>168</v>
      </c>
      <c r="D1123" s="25" t="s">
        <v>13</v>
      </c>
      <c r="E1123" s="26">
        <v>152</v>
      </c>
      <c r="F1123" s="44">
        <v>25421</v>
      </c>
      <c r="G1123" s="45">
        <f t="shared" ref="G1123" si="138">ROUND(E1123*F1123,2)</f>
        <v>3863992</v>
      </c>
    </row>
    <row r="1124" spans="1:7" ht="15.75" outlineLevel="1" x14ac:dyDescent="0.2">
      <c r="A1124" s="74">
        <v>6</v>
      </c>
      <c r="B1124" s="8"/>
      <c r="C1124" s="91" t="s">
        <v>433</v>
      </c>
      <c r="D1124" s="92"/>
      <c r="E1124" s="92"/>
      <c r="F1124" s="91"/>
      <c r="G1124" s="93">
        <f>SUM(G1125)</f>
        <v>1920000</v>
      </c>
    </row>
    <row r="1125" spans="1:7" outlineLevel="1" x14ac:dyDescent="0.2">
      <c r="A1125" s="222">
        <v>6.1</v>
      </c>
      <c r="B1125" s="104">
        <v>5.5</v>
      </c>
      <c r="C1125" s="40" t="s">
        <v>183</v>
      </c>
      <c r="D1125" s="25" t="s">
        <v>13</v>
      </c>
      <c r="E1125" s="26">
        <v>200</v>
      </c>
      <c r="F1125" s="44">
        <v>9600</v>
      </c>
      <c r="G1125" s="45">
        <f t="shared" ref="G1125" si="139">ROUND(E1125*F1125,2)</f>
        <v>1920000</v>
      </c>
    </row>
    <row r="1126" spans="1:7" ht="15.75" outlineLevel="1" x14ac:dyDescent="0.25">
      <c r="A1126" s="74">
        <v>7</v>
      </c>
      <c r="B1126" s="8"/>
      <c r="C1126" s="75" t="s">
        <v>360</v>
      </c>
      <c r="D1126" s="76"/>
      <c r="E1126" s="76"/>
      <c r="F1126" s="75"/>
      <c r="G1126" s="77">
        <f>SUM(G1127:G1138)</f>
        <v>9647909.4299999997</v>
      </c>
    </row>
    <row r="1127" spans="1:7" outlineLevel="1" x14ac:dyDescent="0.2">
      <c r="A1127" s="78">
        <v>7.1</v>
      </c>
      <c r="B1127" s="26">
        <v>1.1200000000000001</v>
      </c>
      <c r="C1127" s="120" t="s">
        <v>117</v>
      </c>
      <c r="D1127" s="25" t="s">
        <v>13</v>
      </c>
      <c r="E1127" s="25">
        <v>10.63991302230661</v>
      </c>
      <c r="F1127" s="44">
        <v>12107</v>
      </c>
      <c r="G1127" s="45">
        <f t="shared" ref="G1127:G1138" si="140">ROUND(E1127*F1127,2)</f>
        <v>128817.43</v>
      </c>
    </row>
    <row r="1128" spans="1:7" ht="45" outlineLevel="1" x14ac:dyDescent="0.2">
      <c r="A1128" s="78">
        <v>7.2</v>
      </c>
      <c r="B1128" s="26"/>
      <c r="C1128" s="90" t="s">
        <v>81</v>
      </c>
      <c r="D1128" s="25" t="s">
        <v>29</v>
      </c>
      <c r="E1128" s="25">
        <v>30</v>
      </c>
      <c r="F1128" s="44">
        <v>14982</v>
      </c>
      <c r="G1128" s="45">
        <f t="shared" si="140"/>
        <v>449460</v>
      </c>
    </row>
    <row r="1129" spans="1:7" ht="45" outlineLevel="1" x14ac:dyDescent="0.2">
      <c r="A1129" s="78">
        <v>7.3</v>
      </c>
      <c r="B1129" s="26"/>
      <c r="C1129" s="15" t="s">
        <v>361</v>
      </c>
      <c r="D1129" s="25" t="s">
        <v>64</v>
      </c>
      <c r="E1129" s="26">
        <v>3</v>
      </c>
      <c r="F1129" s="44">
        <v>32174</v>
      </c>
      <c r="G1129" s="45">
        <f t="shared" si="140"/>
        <v>96522</v>
      </c>
    </row>
    <row r="1130" spans="1:7" outlineLevel="1" x14ac:dyDescent="0.2">
      <c r="A1130" s="78">
        <v>7.4</v>
      </c>
      <c r="B1130" s="26">
        <v>5.17</v>
      </c>
      <c r="C1130" s="15" t="s">
        <v>311</v>
      </c>
      <c r="D1130" s="25" t="s">
        <v>13</v>
      </c>
      <c r="E1130" s="25">
        <v>8</v>
      </c>
      <c r="F1130" s="44">
        <v>59718</v>
      </c>
      <c r="G1130" s="45">
        <f t="shared" si="140"/>
        <v>477744</v>
      </c>
    </row>
    <row r="1131" spans="1:7" outlineLevel="1" x14ac:dyDescent="0.2">
      <c r="A1131" s="78">
        <v>7.5</v>
      </c>
      <c r="B1131" s="78">
        <v>6.3</v>
      </c>
      <c r="C1131" s="15" t="s">
        <v>314</v>
      </c>
      <c r="D1131" s="25" t="s">
        <v>29</v>
      </c>
      <c r="E1131" s="25">
        <v>40</v>
      </c>
      <c r="F1131" s="44">
        <v>11192</v>
      </c>
      <c r="G1131" s="45">
        <f t="shared" si="140"/>
        <v>447680</v>
      </c>
    </row>
    <row r="1132" spans="1:7" ht="30" outlineLevel="1" x14ac:dyDescent="0.2">
      <c r="A1132" s="78">
        <v>7.6</v>
      </c>
      <c r="B1132" s="96">
        <v>14.01</v>
      </c>
      <c r="C1132" s="41" t="s">
        <v>194</v>
      </c>
      <c r="D1132" s="25" t="s">
        <v>13</v>
      </c>
      <c r="E1132" s="26">
        <v>25</v>
      </c>
      <c r="F1132" s="44">
        <v>83908</v>
      </c>
      <c r="G1132" s="45">
        <f t="shared" si="140"/>
        <v>2097700</v>
      </c>
    </row>
    <row r="1133" spans="1:7" outlineLevel="1" x14ac:dyDescent="0.2">
      <c r="A1133" s="78">
        <v>7.7</v>
      </c>
      <c r="B1133" s="26">
        <v>14.42</v>
      </c>
      <c r="C1133" s="40" t="s">
        <v>362</v>
      </c>
      <c r="D1133" s="25" t="s">
        <v>29</v>
      </c>
      <c r="E1133" s="26">
        <v>20</v>
      </c>
      <c r="F1133" s="44">
        <v>106127</v>
      </c>
      <c r="G1133" s="45">
        <f t="shared" si="140"/>
        <v>2122540</v>
      </c>
    </row>
    <row r="1134" spans="1:7" ht="30" outlineLevel="1" x14ac:dyDescent="0.2">
      <c r="A1134" s="78">
        <v>7.8</v>
      </c>
      <c r="B1134" s="78">
        <v>15.1</v>
      </c>
      <c r="C1134" s="41" t="s">
        <v>195</v>
      </c>
      <c r="D1134" s="25" t="s">
        <v>13</v>
      </c>
      <c r="E1134" s="26">
        <v>40</v>
      </c>
      <c r="F1134" s="44">
        <v>83604</v>
      </c>
      <c r="G1134" s="45">
        <f t="shared" si="140"/>
        <v>3344160</v>
      </c>
    </row>
    <row r="1135" spans="1:7" outlineLevel="1" x14ac:dyDescent="0.2">
      <c r="A1135" s="50">
        <v>7.9</v>
      </c>
      <c r="B1135" s="25">
        <v>11.16</v>
      </c>
      <c r="C1135" s="40" t="s">
        <v>363</v>
      </c>
      <c r="D1135" s="25" t="s">
        <v>64</v>
      </c>
      <c r="E1135" s="26">
        <v>2</v>
      </c>
      <c r="F1135" s="44">
        <v>103737</v>
      </c>
      <c r="G1135" s="45">
        <f t="shared" si="140"/>
        <v>207474</v>
      </c>
    </row>
    <row r="1136" spans="1:7" outlineLevel="1" x14ac:dyDescent="0.2">
      <c r="A1136" s="26">
        <v>7.1</v>
      </c>
      <c r="B1136" s="25">
        <v>11.36</v>
      </c>
      <c r="C1136" s="24" t="s">
        <v>79</v>
      </c>
      <c r="D1136" s="25" t="s">
        <v>64</v>
      </c>
      <c r="E1136" s="25">
        <v>2</v>
      </c>
      <c r="F1136" s="44">
        <v>85985</v>
      </c>
      <c r="G1136" s="45">
        <f t="shared" si="140"/>
        <v>171970</v>
      </c>
    </row>
    <row r="1137" spans="1:7" outlineLevel="1" x14ac:dyDescent="0.2">
      <c r="A1137" s="26">
        <v>7.11</v>
      </c>
      <c r="B1137" s="26">
        <v>12.09</v>
      </c>
      <c r="C1137" s="40" t="s">
        <v>89</v>
      </c>
      <c r="D1137" s="25" t="s">
        <v>64</v>
      </c>
      <c r="E1137" s="26">
        <v>1</v>
      </c>
      <c r="F1137" s="44">
        <v>78811</v>
      </c>
      <c r="G1137" s="45">
        <f t="shared" si="140"/>
        <v>78811</v>
      </c>
    </row>
    <row r="1138" spans="1:7" outlineLevel="1" x14ac:dyDescent="0.2">
      <c r="A1138" s="26">
        <v>7.12</v>
      </c>
      <c r="B1138" s="26">
        <v>20.100000000000001</v>
      </c>
      <c r="C1138" s="40" t="s">
        <v>364</v>
      </c>
      <c r="D1138" s="25" t="s">
        <v>64</v>
      </c>
      <c r="E1138" s="26">
        <v>1</v>
      </c>
      <c r="F1138" s="44">
        <v>25031</v>
      </c>
      <c r="G1138" s="45">
        <f t="shared" si="140"/>
        <v>25031</v>
      </c>
    </row>
    <row r="1139" spans="1:7" ht="15.75" outlineLevel="1" x14ac:dyDescent="0.2">
      <c r="A1139" s="9">
        <v>8</v>
      </c>
      <c r="B1139" s="131"/>
      <c r="C1139" s="11" t="s">
        <v>400</v>
      </c>
      <c r="D1139" s="131"/>
      <c r="E1139" s="132"/>
      <c r="F1139" s="133"/>
      <c r="G1139" s="12">
        <f>SUM(G1140)</f>
        <v>948864</v>
      </c>
    </row>
    <row r="1140" spans="1:7" ht="45" outlineLevel="1" x14ac:dyDescent="0.2">
      <c r="A1140" s="13">
        <v>8.1</v>
      </c>
      <c r="B1140" s="14"/>
      <c r="C1140" s="15" t="s">
        <v>431</v>
      </c>
      <c r="D1140" s="14" t="s">
        <v>64</v>
      </c>
      <c r="E1140" s="16">
        <v>7</v>
      </c>
      <c r="F1140" s="44">
        <v>135552</v>
      </c>
      <c r="G1140" s="45">
        <f t="shared" ref="G1140" si="141">ROUND(E1140*F1140,2)</f>
        <v>948864</v>
      </c>
    </row>
    <row r="1141" spans="1:7" ht="15.75" outlineLevel="1" x14ac:dyDescent="0.25">
      <c r="A1141" s="74">
        <v>9</v>
      </c>
      <c r="B1141" s="8"/>
      <c r="C1141" s="75" t="s">
        <v>94</v>
      </c>
      <c r="D1141" s="76"/>
      <c r="E1141" s="76"/>
      <c r="F1141" s="75"/>
      <c r="G1141" s="89">
        <f>SUM(G1142:G1142)</f>
        <v>670050</v>
      </c>
    </row>
    <row r="1142" spans="1:7" ht="30" outlineLevel="1" x14ac:dyDescent="0.2">
      <c r="A1142" s="78">
        <v>9.1</v>
      </c>
      <c r="B1142" s="26">
        <v>19.600000000000001</v>
      </c>
      <c r="C1142" s="58" t="s">
        <v>446</v>
      </c>
      <c r="D1142" s="25" t="s">
        <v>29</v>
      </c>
      <c r="E1142" s="26">
        <v>150</v>
      </c>
      <c r="F1142" s="44">
        <v>4467</v>
      </c>
      <c r="G1142" s="45">
        <f t="shared" ref="G1142" si="142">ROUND(E1142*F1142,2)</f>
        <v>670050</v>
      </c>
    </row>
    <row r="1143" spans="1:7" ht="15.75" outlineLevel="1" x14ac:dyDescent="0.25">
      <c r="A1143" s="87"/>
      <c r="B1143" s="87"/>
      <c r="C1143" s="87"/>
      <c r="D1143" s="88"/>
      <c r="E1143" s="99" t="s">
        <v>387</v>
      </c>
      <c r="F1143" s="87"/>
      <c r="G1143" s="100">
        <f>G1107+G1112+G1118+G1120+G1122+G1124+G1126+G1141+G1139</f>
        <v>36648212.879999995</v>
      </c>
    </row>
    <row r="1144" spans="1:7" ht="15.75" outlineLevel="1" x14ac:dyDescent="0.25">
      <c r="A1144" s="87"/>
      <c r="B1144" s="87"/>
      <c r="C1144" s="87"/>
      <c r="D1144" s="50"/>
      <c r="E1144" s="99" t="s">
        <v>21</v>
      </c>
      <c r="F1144" s="101">
        <v>0.25</v>
      </c>
      <c r="G1144" s="53">
        <f>ROUND($G$1143*F1144,2)</f>
        <v>9162053.2200000007</v>
      </c>
    </row>
    <row r="1145" spans="1:7" ht="15.75" outlineLevel="1" x14ac:dyDescent="0.25">
      <c r="A1145" s="87"/>
      <c r="B1145" s="87"/>
      <c r="C1145" s="87"/>
      <c r="D1145" s="50"/>
      <c r="E1145" s="99" t="s">
        <v>22</v>
      </c>
      <c r="F1145" s="101">
        <v>0.02</v>
      </c>
      <c r="G1145" s="53">
        <f>ROUND($G$1143*F1145,2)</f>
        <v>732964.26</v>
      </c>
    </row>
    <row r="1146" spans="1:7" ht="15.75" outlineLevel="1" x14ac:dyDescent="0.25">
      <c r="A1146" s="87"/>
      <c r="B1146" s="87"/>
      <c r="C1146" s="87"/>
      <c r="D1146" s="50"/>
      <c r="E1146" s="99" t="s">
        <v>171</v>
      </c>
      <c r="F1146" s="101">
        <v>0.05</v>
      </c>
      <c r="G1146" s="53">
        <f>ROUND($G$1143*F1146,2)</f>
        <v>1832410.64</v>
      </c>
    </row>
    <row r="1147" spans="1:7" ht="15.75" outlineLevel="1" x14ac:dyDescent="0.25">
      <c r="A1147" s="87"/>
      <c r="B1147" s="87"/>
      <c r="C1147" s="87"/>
      <c r="D1147" s="50"/>
      <c r="E1147" s="99" t="s">
        <v>24</v>
      </c>
      <c r="F1147" s="40"/>
      <c r="G1147" s="40"/>
    </row>
    <row r="1148" spans="1:7" ht="15.75" x14ac:dyDescent="0.25">
      <c r="A1148" s="87"/>
      <c r="B1148" s="87"/>
      <c r="C1148" s="87"/>
      <c r="D1148" s="88"/>
      <c r="E1148" s="99" t="s">
        <v>37</v>
      </c>
      <c r="F1148" s="87"/>
      <c r="G1148" s="56">
        <f>SUM(G1143:G1147)</f>
        <v>48375640.999999993</v>
      </c>
    </row>
    <row r="1149" spans="1:7" x14ac:dyDescent="0.2">
      <c r="A1149" s="50"/>
      <c r="B1149" s="50"/>
      <c r="C1149" s="40"/>
      <c r="D1149" s="50"/>
      <c r="E1149" s="50"/>
      <c r="F1149" s="54"/>
      <c r="G1149" s="86"/>
    </row>
    <row r="1150" spans="1:7" ht="15.75" x14ac:dyDescent="0.2">
      <c r="A1150" s="40"/>
      <c r="B1150" s="35"/>
      <c r="C1150" s="35"/>
      <c r="D1150" s="55" t="s">
        <v>448</v>
      </c>
      <c r="E1150" s="55"/>
      <c r="F1150" s="35"/>
      <c r="G1150" s="35"/>
    </row>
    <row r="1151" spans="1:7" ht="31.5" outlineLevel="1" x14ac:dyDescent="0.25">
      <c r="A1151" s="4" t="s">
        <v>2</v>
      </c>
      <c r="B1151" s="5" t="s">
        <v>3</v>
      </c>
      <c r="C1151" s="7" t="s">
        <v>4</v>
      </c>
      <c r="D1151" s="7" t="s">
        <v>5</v>
      </c>
      <c r="E1151" s="8" t="s">
        <v>6</v>
      </c>
      <c r="F1151" s="4" t="s">
        <v>7</v>
      </c>
      <c r="G1151" s="7" t="s">
        <v>8</v>
      </c>
    </row>
    <row r="1152" spans="1:7" ht="15.75" outlineLevel="1" x14ac:dyDescent="0.25">
      <c r="A1152" s="9">
        <v>1</v>
      </c>
      <c r="B1152" s="5"/>
      <c r="C1152" s="42" t="s">
        <v>415</v>
      </c>
      <c r="D1152" s="7"/>
      <c r="E1152" s="8"/>
      <c r="F1152" s="4"/>
      <c r="G1152" s="12">
        <f>SUM(G1153:G1160)</f>
        <v>79753534</v>
      </c>
    </row>
    <row r="1153" spans="1:7" ht="45" outlineLevel="1" x14ac:dyDescent="0.2">
      <c r="A1153" s="223">
        <v>1.1000000000000001</v>
      </c>
      <c r="B1153" s="127"/>
      <c r="C1153" s="15" t="s">
        <v>406</v>
      </c>
      <c r="D1153" s="14" t="s">
        <v>29</v>
      </c>
      <c r="E1153" s="16">
        <v>230</v>
      </c>
      <c r="F1153" s="44">
        <v>50900</v>
      </c>
      <c r="G1153" s="45">
        <f t="shared" ref="G1153:G1160" si="143">ROUND(E1153*F1153,2)</f>
        <v>11707000</v>
      </c>
    </row>
    <row r="1154" spans="1:7" ht="30" outlineLevel="1" x14ac:dyDescent="0.2">
      <c r="A1154" s="223">
        <v>1.2</v>
      </c>
      <c r="B1154" s="14">
        <v>1.33</v>
      </c>
      <c r="C1154" s="15" t="s">
        <v>119</v>
      </c>
      <c r="D1154" s="14" t="s">
        <v>13</v>
      </c>
      <c r="E1154" s="16">
        <v>300</v>
      </c>
      <c r="F1154" s="44">
        <v>18891</v>
      </c>
      <c r="G1154" s="45">
        <f t="shared" si="143"/>
        <v>5667300</v>
      </c>
    </row>
    <row r="1155" spans="1:7" outlineLevel="1" x14ac:dyDescent="0.2">
      <c r="A1155" s="223">
        <v>1.3</v>
      </c>
      <c r="B1155" s="14">
        <v>7.19</v>
      </c>
      <c r="C1155" s="15" t="s">
        <v>122</v>
      </c>
      <c r="D1155" s="14" t="s">
        <v>13</v>
      </c>
      <c r="E1155" s="16">
        <v>300</v>
      </c>
      <c r="F1155" s="44">
        <v>88157</v>
      </c>
      <c r="G1155" s="45">
        <f t="shared" si="143"/>
        <v>26447100</v>
      </c>
    </row>
    <row r="1156" spans="1:7" ht="30" outlineLevel="1" x14ac:dyDescent="0.2">
      <c r="A1156" s="223">
        <v>1.4</v>
      </c>
      <c r="B1156" s="14">
        <v>7.1</v>
      </c>
      <c r="C1156" s="15" t="s">
        <v>449</v>
      </c>
      <c r="D1156" s="14" t="s">
        <v>13</v>
      </c>
      <c r="E1156" s="16">
        <v>300</v>
      </c>
      <c r="F1156" s="44">
        <v>39979</v>
      </c>
      <c r="G1156" s="45">
        <f t="shared" si="143"/>
        <v>11993700</v>
      </c>
    </row>
    <row r="1157" spans="1:7" ht="30" outlineLevel="1" x14ac:dyDescent="0.2">
      <c r="A1157" s="223">
        <v>1.5</v>
      </c>
      <c r="B1157" s="14">
        <v>7.34</v>
      </c>
      <c r="C1157" s="15" t="s">
        <v>61</v>
      </c>
      <c r="D1157" s="14" t="s">
        <v>29</v>
      </c>
      <c r="E1157" s="16">
        <v>40</v>
      </c>
      <c r="F1157" s="44">
        <v>37713</v>
      </c>
      <c r="G1157" s="45">
        <f t="shared" si="143"/>
        <v>1508520</v>
      </c>
    </row>
    <row r="1158" spans="1:7" outlineLevel="1" x14ac:dyDescent="0.2">
      <c r="A1158" s="223">
        <v>1.6</v>
      </c>
      <c r="B1158" s="14" t="s">
        <v>391</v>
      </c>
      <c r="C1158" s="15" t="s">
        <v>73</v>
      </c>
      <c r="D1158" s="14" t="s">
        <v>13</v>
      </c>
      <c r="E1158" s="16">
        <v>300</v>
      </c>
      <c r="F1158" s="44">
        <v>44417</v>
      </c>
      <c r="G1158" s="45">
        <f t="shared" si="143"/>
        <v>13325100</v>
      </c>
    </row>
    <row r="1159" spans="1:7" outlineLevel="1" x14ac:dyDescent="0.2">
      <c r="A1159" s="223">
        <v>1.7</v>
      </c>
      <c r="B1159" s="14"/>
      <c r="C1159" s="90" t="s">
        <v>262</v>
      </c>
      <c r="D1159" s="25" t="s">
        <v>29</v>
      </c>
      <c r="E1159" s="25">
        <v>111</v>
      </c>
      <c r="F1159" s="44">
        <v>30850</v>
      </c>
      <c r="G1159" s="45">
        <f t="shared" si="143"/>
        <v>3424350</v>
      </c>
    </row>
    <row r="1160" spans="1:7" ht="30" outlineLevel="1" x14ac:dyDescent="0.2">
      <c r="A1160" s="223">
        <v>1.8</v>
      </c>
      <c r="B1160" s="14">
        <v>7.39</v>
      </c>
      <c r="C1160" s="15" t="s">
        <v>450</v>
      </c>
      <c r="D1160" s="14" t="s">
        <v>13</v>
      </c>
      <c r="E1160" s="16">
        <v>12</v>
      </c>
      <c r="F1160" s="224">
        <v>473372</v>
      </c>
      <c r="G1160" s="45">
        <f t="shared" si="143"/>
        <v>5680464</v>
      </c>
    </row>
    <row r="1161" spans="1:7" ht="15.75" outlineLevel="1" x14ac:dyDescent="0.2">
      <c r="A1161" s="225">
        <v>2</v>
      </c>
      <c r="B1161" s="226"/>
      <c r="C1161" s="227" t="s">
        <v>433</v>
      </c>
      <c r="D1161" s="131"/>
      <c r="E1161" s="132"/>
      <c r="F1161" s="228">
        <v>473372</v>
      </c>
      <c r="G1161" s="12">
        <f>SUM(G1162:G1164)</f>
        <v>2129472</v>
      </c>
    </row>
    <row r="1162" spans="1:7" ht="30" outlineLevel="1" x14ac:dyDescent="0.2">
      <c r="A1162" s="223">
        <v>2.1</v>
      </c>
      <c r="B1162" s="127" t="s">
        <v>451</v>
      </c>
      <c r="C1162" s="15" t="s">
        <v>298</v>
      </c>
      <c r="D1162" s="14" t="s">
        <v>13</v>
      </c>
      <c r="E1162" s="16">
        <v>30</v>
      </c>
      <c r="F1162" s="44">
        <v>22788</v>
      </c>
      <c r="G1162" s="45">
        <f t="shared" ref="G1162:G1164" si="144">ROUND(E1162*F1162,2)</f>
        <v>683640</v>
      </c>
    </row>
    <row r="1163" spans="1:7" ht="30" outlineLevel="1" x14ac:dyDescent="0.2">
      <c r="A1163" s="223">
        <v>2.2000000000000002</v>
      </c>
      <c r="B1163" s="103">
        <v>5.31</v>
      </c>
      <c r="C1163" s="190" t="s">
        <v>416</v>
      </c>
      <c r="D1163" s="25" t="s">
        <v>13</v>
      </c>
      <c r="E1163" s="26">
        <v>3</v>
      </c>
      <c r="F1163" s="44">
        <v>250724</v>
      </c>
      <c r="G1163" s="45">
        <f t="shared" si="144"/>
        <v>752172</v>
      </c>
    </row>
    <row r="1164" spans="1:7" ht="30" outlineLevel="1" x14ac:dyDescent="0.2">
      <c r="A1164" s="223">
        <v>2.2999999999999998</v>
      </c>
      <c r="B1164" s="14"/>
      <c r="C1164" s="15" t="s">
        <v>169</v>
      </c>
      <c r="D1164" s="21" t="s">
        <v>13</v>
      </c>
      <c r="E1164" s="16">
        <v>60</v>
      </c>
      <c r="F1164" s="44">
        <v>11561</v>
      </c>
      <c r="G1164" s="45">
        <f t="shared" si="144"/>
        <v>693660</v>
      </c>
    </row>
    <row r="1165" spans="1:7" ht="15.75" outlineLevel="1" x14ac:dyDescent="0.2">
      <c r="A1165" s="225">
        <v>3</v>
      </c>
      <c r="B1165" s="131"/>
      <c r="C1165" s="11" t="s">
        <v>62</v>
      </c>
      <c r="D1165" s="136"/>
      <c r="E1165" s="132"/>
      <c r="F1165" s="133"/>
      <c r="G1165" s="12">
        <f>SUM(G1166:G1167)</f>
        <v>16916628</v>
      </c>
    </row>
    <row r="1166" spans="1:7" ht="30" outlineLevel="1" x14ac:dyDescent="0.2">
      <c r="A1166" s="223">
        <v>3.1</v>
      </c>
      <c r="B1166" s="14" t="s">
        <v>452</v>
      </c>
      <c r="C1166" s="15" t="s">
        <v>327</v>
      </c>
      <c r="D1166" s="14" t="s">
        <v>64</v>
      </c>
      <c r="E1166" s="16">
        <v>12</v>
      </c>
      <c r="F1166" s="44">
        <v>228485</v>
      </c>
      <c r="G1166" s="45">
        <f t="shared" ref="G1166:G1167" si="145">ROUND(E1166*F1166,2)</f>
        <v>2741820</v>
      </c>
    </row>
    <row r="1167" spans="1:7" ht="30" outlineLevel="1" x14ac:dyDescent="0.2">
      <c r="A1167" s="223">
        <v>3.2</v>
      </c>
      <c r="B1167" s="50">
        <v>10.7</v>
      </c>
      <c r="C1167" s="229" t="s">
        <v>189</v>
      </c>
      <c r="D1167" s="14" t="s">
        <v>13</v>
      </c>
      <c r="E1167" s="16">
        <v>46</v>
      </c>
      <c r="F1167" s="44">
        <v>308148</v>
      </c>
      <c r="G1167" s="45">
        <f t="shared" si="145"/>
        <v>14174808</v>
      </c>
    </row>
    <row r="1168" spans="1:7" ht="15.75" outlineLevel="1" x14ac:dyDescent="0.2">
      <c r="A1168" s="225">
        <v>4</v>
      </c>
      <c r="B1168" s="131"/>
      <c r="C1168" s="135" t="s">
        <v>75</v>
      </c>
      <c r="D1168" s="131"/>
      <c r="E1168" s="132"/>
      <c r="F1168" s="133"/>
      <c r="G1168" s="12">
        <f>SUM(G1169:G1173)</f>
        <v>12400418</v>
      </c>
    </row>
    <row r="1169" spans="1:7" outlineLevel="1" x14ac:dyDescent="0.2">
      <c r="A1169" s="223">
        <v>4.0999999999999996</v>
      </c>
      <c r="B1169" s="25">
        <v>10.15</v>
      </c>
      <c r="C1169" s="230" t="s">
        <v>453</v>
      </c>
      <c r="D1169" s="25" t="s">
        <v>13</v>
      </c>
      <c r="E1169" s="26">
        <v>10</v>
      </c>
      <c r="F1169" s="44">
        <v>1085562</v>
      </c>
      <c r="G1169" s="45">
        <f t="shared" ref="G1169:G1173" si="146">ROUND(E1169*F1169,2)</f>
        <v>10855620</v>
      </c>
    </row>
    <row r="1170" spans="1:7" outlineLevel="1" x14ac:dyDescent="0.2">
      <c r="A1170" s="223">
        <v>4.2</v>
      </c>
      <c r="B1170" s="14" t="s">
        <v>394</v>
      </c>
      <c r="C1170" s="71" t="s">
        <v>334</v>
      </c>
      <c r="D1170" s="14" t="s">
        <v>64</v>
      </c>
      <c r="E1170" s="16">
        <v>2</v>
      </c>
      <c r="F1170" s="44">
        <v>103737</v>
      </c>
      <c r="G1170" s="45">
        <f t="shared" si="146"/>
        <v>207474</v>
      </c>
    </row>
    <row r="1171" spans="1:7" ht="30" outlineLevel="1" x14ac:dyDescent="0.2">
      <c r="A1171" s="223">
        <v>4.3</v>
      </c>
      <c r="B1171" s="23"/>
      <c r="C1171" s="190" t="s">
        <v>395</v>
      </c>
      <c r="D1171" s="25" t="s">
        <v>64</v>
      </c>
      <c r="E1171" s="26">
        <v>3</v>
      </c>
      <c r="F1171" s="44">
        <v>324838</v>
      </c>
      <c r="G1171" s="45">
        <f t="shared" si="146"/>
        <v>974514</v>
      </c>
    </row>
    <row r="1172" spans="1:7" ht="30" outlineLevel="1" x14ac:dyDescent="0.2">
      <c r="A1172" s="223">
        <v>4.4000000000000004</v>
      </c>
      <c r="B1172" s="14"/>
      <c r="C1172" s="190" t="s">
        <v>275</v>
      </c>
      <c r="D1172" s="25" t="s">
        <v>64</v>
      </c>
      <c r="E1172" s="26">
        <v>2</v>
      </c>
      <c r="F1172" s="44">
        <v>115838</v>
      </c>
      <c r="G1172" s="45">
        <f t="shared" si="146"/>
        <v>231676</v>
      </c>
    </row>
    <row r="1173" spans="1:7" outlineLevel="1" x14ac:dyDescent="0.2">
      <c r="A1173" s="223">
        <v>4.5</v>
      </c>
      <c r="B1173" s="40"/>
      <c r="C1173" s="40" t="s">
        <v>77</v>
      </c>
      <c r="D1173" s="25" t="s">
        <v>64</v>
      </c>
      <c r="E1173" s="26">
        <v>2</v>
      </c>
      <c r="F1173" s="44">
        <v>65567</v>
      </c>
      <c r="G1173" s="45">
        <f t="shared" si="146"/>
        <v>131134</v>
      </c>
    </row>
    <row r="1174" spans="1:7" ht="15.75" outlineLevel="1" x14ac:dyDescent="0.25">
      <c r="A1174" s="74">
        <v>5</v>
      </c>
      <c r="B1174" s="8"/>
      <c r="C1174" s="75" t="s">
        <v>360</v>
      </c>
      <c r="D1174" s="76"/>
      <c r="E1174" s="76"/>
      <c r="F1174" s="77"/>
      <c r="G1174" s="197">
        <f>SUM(G1175:G1187)</f>
        <v>13933153</v>
      </c>
    </row>
    <row r="1175" spans="1:7" outlineLevel="1" x14ac:dyDescent="0.2">
      <c r="A1175" s="78">
        <v>5.0999999999999996</v>
      </c>
      <c r="B1175" s="26">
        <v>1.1200000000000001</v>
      </c>
      <c r="C1175" s="120" t="s">
        <v>117</v>
      </c>
      <c r="D1175" s="25" t="s">
        <v>13</v>
      </c>
      <c r="E1175" s="25">
        <v>10</v>
      </c>
      <c r="F1175" s="44">
        <v>12107</v>
      </c>
      <c r="G1175" s="45">
        <f t="shared" ref="G1175:G1187" si="147">ROUND(E1175*F1175,2)</f>
        <v>121070</v>
      </c>
    </row>
    <row r="1176" spans="1:7" ht="45" outlineLevel="1" x14ac:dyDescent="0.2">
      <c r="A1176" s="78">
        <v>5.2</v>
      </c>
      <c r="B1176" s="26"/>
      <c r="C1176" s="90" t="s">
        <v>81</v>
      </c>
      <c r="D1176" s="25" t="s">
        <v>29</v>
      </c>
      <c r="E1176" s="25">
        <v>30</v>
      </c>
      <c r="F1176" s="44">
        <v>14982</v>
      </c>
      <c r="G1176" s="45">
        <f t="shared" si="147"/>
        <v>449460</v>
      </c>
    </row>
    <row r="1177" spans="1:7" ht="45" outlineLevel="1" x14ac:dyDescent="0.2">
      <c r="A1177" s="78">
        <v>5.3</v>
      </c>
      <c r="B1177" s="26"/>
      <c r="C1177" s="15" t="s">
        <v>361</v>
      </c>
      <c r="D1177" s="25" t="s">
        <v>64</v>
      </c>
      <c r="E1177" s="26">
        <v>3</v>
      </c>
      <c r="F1177" s="44">
        <v>32174</v>
      </c>
      <c r="G1177" s="45">
        <f t="shared" si="147"/>
        <v>96522</v>
      </c>
    </row>
    <row r="1178" spans="1:7" outlineLevel="1" x14ac:dyDescent="0.2">
      <c r="A1178" s="78">
        <v>5.4</v>
      </c>
      <c r="B1178" s="26">
        <v>5.17</v>
      </c>
      <c r="C1178" s="15" t="s">
        <v>311</v>
      </c>
      <c r="D1178" s="25" t="s">
        <v>13</v>
      </c>
      <c r="E1178" s="25">
        <v>8</v>
      </c>
      <c r="F1178" s="44">
        <v>59718</v>
      </c>
      <c r="G1178" s="45">
        <f t="shared" si="147"/>
        <v>477744</v>
      </c>
    </row>
    <row r="1179" spans="1:7" outlineLevel="1" x14ac:dyDescent="0.2">
      <c r="A1179" s="78">
        <v>5.5</v>
      </c>
      <c r="B1179" s="78">
        <v>6.3</v>
      </c>
      <c r="C1179" s="15" t="s">
        <v>314</v>
      </c>
      <c r="D1179" s="25" t="s">
        <v>29</v>
      </c>
      <c r="E1179" s="25">
        <v>40</v>
      </c>
      <c r="F1179" s="44">
        <v>11192</v>
      </c>
      <c r="G1179" s="45">
        <f t="shared" si="147"/>
        <v>447680</v>
      </c>
    </row>
    <row r="1180" spans="1:7" ht="30" outlineLevel="1" x14ac:dyDescent="0.2">
      <c r="A1180" s="78">
        <v>5.6</v>
      </c>
      <c r="B1180" s="96">
        <v>14.01</v>
      </c>
      <c r="C1180" s="41" t="s">
        <v>194</v>
      </c>
      <c r="D1180" s="25" t="s">
        <v>13</v>
      </c>
      <c r="E1180" s="26">
        <v>25</v>
      </c>
      <c r="F1180" s="44">
        <v>83908</v>
      </c>
      <c r="G1180" s="45">
        <f t="shared" si="147"/>
        <v>2097700</v>
      </c>
    </row>
    <row r="1181" spans="1:7" outlineLevel="1" x14ac:dyDescent="0.2">
      <c r="A1181" s="78">
        <v>5.7</v>
      </c>
      <c r="B1181" s="26">
        <v>14.42</v>
      </c>
      <c r="C1181" s="40" t="s">
        <v>362</v>
      </c>
      <c r="D1181" s="25" t="s">
        <v>29</v>
      </c>
      <c r="E1181" s="26">
        <v>20</v>
      </c>
      <c r="F1181" s="44">
        <v>106127</v>
      </c>
      <c r="G1181" s="45">
        <f t="shared" si="147"/>
        <v>2122540</v>
      </c>
    </row>
    <row r="1182" spans="1:7" ht="30" outlineLevel="1" x14ac:dyDescent="0.2">
      <c r="A1182" s="78">
        <v>5.8</v>
      </c>
      <c r="B1182" s="78">
        <v>15.1</v>
      </c>
      <c r="C1182" s="41" t="s">
        <v>195</v>
      </c>
      <c r="D1182" s="25" t="s">
        <v>13</v>
      </c>
      <c r="E1182" s="26">
        <v>60</v>
      </c>
      <c r="F1182" s="44">
        <v>83604</v>
      </c>
      <c r="G1182" s="45">
        <f t="shared" si="147"/>
        <v>5016240</v>
      </c>
    </row>
    <row r="1183" spans="1:7" outlineLevel="1" x14ac:dyDescent="0.2">
      <c r="A1183" s="78">
        <v>5.9</v>
      </c>
      <c r="B1183" s="26">
        <v>18.16</v>
      </c>
      <c r="C1183" s="40" t="s">
        <v>168</v>
      </c>
      <c r="D1183" s="25" t="s">
        <v>13</v>
      </c>
      <c r="E1183" s="26">
        <v>100</v>
      </c>
      <c r="F1183" s="44">
        <v>25421</v>
      </c>
      <c r="G1183" s="45">
        <f t="shared" si="147"/>
        <v>2542100</v>
      </c>
    </row>
    <row r="1184" spans="1:7" outlineLevel="1" x14ac:dyDescent="0.2">
      <c r="A1184" s="26">
        <v>5.0999999999999996</v>
      </c>
      <c r="B1184" s="25">
        <v>11.16</v>
      </c>
      <c r="C1184" s="40" t="s">
        <v>363</v>
      </c>
      <c r="D1184" s="25" t="s">
        <v>64</v>
      </c>
      <c r="E1184" s="26">
        <v>2</v>
      </c>
      <c r="F1184" s="44">
        <v>103737</v>
      </c>
      <c r="G1184" s="45">
        <f t="shared" si="147"/>
        <v>207474</v>
      </c>
    </row>
    <row r="1185" spans="1:7" outlineLevel="1" x14ac:dyDescent="0.2">
      <c r="A1185" s="26">
        <v>5.1100000000000003</v>
      </c>
      <c r="B1185" s="25">
        <v>11.36</v>
      </c>
      <c r="C1185" s="24" t="s">
        <v>79</v>
      </c>
      <c r="D1185" s="25" t="s">
        <v>64</v>
      </c>
      <c r="E1185" s="26">
        <v>2</v>
      </c>
      <c r="F1185" s="44">
        <v>85985</v>
      </c>
      <c r="G1185" s="45">
        <f t="shared" si="147"/>
        <v>171970</v>
      </c>
    </row>
    <row r="1186" spans="1:7" outlineLevel="1" x14ac:dyDescent="0.2">
      <c r="A1186" s="26">
        <v>5.12</v>
      </c>
      <c r="B1186" s="26">
        <v>12.09</v>
      </c>
      <c r="C1186" s="40" t="s">
        <v>89</v>
      </c>
      <c r="D1186" s="25" t="s">
        <v>64</v>
      </c>
      <c r="E1186" s="25">
        <v>2</v>
      </c>
      <c r="F1186" s="44">
        <v>78811</v>
      </c>
      <c r="G1186" s="45">
        <f t="shared" si="147"/>
        <v>157622</v>
      </c>
    </row>
    <row r="1187" spans="1:7" outlineLevel="1" x14ac:dyDescent="0.2">
      <c r="A1187" s="26">
        <v>5.13</v>
      </c>
      <c r="B1187" s="26">
        <v>20.100000000000001</v>
      </c>
      <c r="C1187" s="40" t="s">
        <v>364</v>
      </c>
      <c r="D1187" s="25" t="s">
        <v>64</v>
      </c>
      <c r="E1187" s="26">
        <v>1</v>
      </c>
      <c r="F1187" s="44">
        <v>25031</v>
      </c>
      <c r="G1187" s="45">
        <f t="shared" si="147"/>
        <v>25031</v>
      </c>
    </row>
    <row r="1188" spans="1:7" ht="15.75" outlineLevel="1" x14ac:dyDescent="0.25">
      <c r="A1188" s="74">
        <v>6</v>
      </c>
      <c r="B1188" s="8"/>
      <c r="C1188" s="75" t="s">
        <v>94</v>
      </c>
      <c r="D1188" s="76"/>
      <c r="E1188" s="76"/>
      <c r="F1188" s="75"/>
      <c r="G1188" s="77">
        <f>SUM(G1189:G1197)</f>
        <v>25086317.73</v>
      </c>
    </row>
    <row r="1189" spans="1:7" outlineLevel="1" x14ac:dyDescent="0.2">
      <c r="A1189" s="78">
        <v>6.1</v>
      </c>
      <c r="B1189" s="26">
        <v>5.0199999999999996</v>
      </c>
      <c r="C1189" s="15" t="s">
        <v>95</v>
      </c>
      <c r="D1189" s="25" t="s">
        <v>13</v>
      </c>
      <c r="E1189" s="25">
        <v>48.383526317886471</v>
      </c>
      <c r="F1189" s="44">
        <v>121043</v>
      </c>
      <c r="G1189" s="45">
        <f t="shared" ref="G1189:G1197" si="148">ROUND(E1189*F1189,2)</f>
        <v>5856487.1799999997</v>
      </c>
    </row>
    <row r="1190" spans="1:7" ht="30" outlineLevel="1" x14ac:dyDescent="0.2">
      <c r="A1190" s="78">
        <v>6.2</v>
      </c>
      <c r="B1190" s="26">
        <v>5.04</v>
      </c>
      <c r="C1190" s="15" t="s">
        <v>96</v>
      </c>
      <c r="D1190" s="25" t="s">
        <v>13</v>
      </c>
      <c r="E1190" s="26">
        <v>41.880507875989906</v>
      </c>
      <c r="F1190" s="44">
        <v>78753</v>
      </c>
      <c r="G1190" s="45">
        <f t="shared" si="148"/>
        <v>3298215.64</v>
      </c>
    </row>
    <row r="1191" spans="1:7" ht="30" outlineLevel="1" x14ac:dyDescent="0.2">
      <c r="A1191" s="78">
        <v>6.5</v>
      </c>
      <c r="B1191" s="26">
        <v>7.01</v>
      </c>
      <c r="C1191" s="15" t="s">
        <v>102</v>
      </c>
      <c r="D1191" s="25" t="s">
        <v>29</v>
      </c>
      <c r="E1191" s="26">
        <v>100.94141435499971</v>
      </c>
      <c r="F1191" s="44">
        <v>5293</v>
      </c>
      <c r="G1191" s="45">
        <f t="shared" si="148"/>
        <v>534282.91</v>
      </c>
    </row>
    <row r="1192" spans="1:7" outlineLevel="1" x14ac:dyDescent="0.2">
      <c r="A1192" s="60">
        <v>7.1</v>
      </c>
      <c r="B1192" s="60">
        <v>18.2</v>
      </c>
      <c r="C1192" s="61" t="s">
        <v>28</v>
      </c>
      <c r="D1192" s="60" t="s">
        <v>29</v>
      </c>
      <c r="E1192" s="22">
        <v>100.94154393644212</v>
      </c>
      <c r="F1192" s="17">
        <v>4794</v>
      </c>
      <c r="G1192" s="45">
        <f t="shared" si="148"/>
        <v>483913.76</v>
      </c>
    </row>
    <row r="1193" spans="1:7" outlineLevel="1" x14ac:dyDescent="0.2">
      <c r="A1193" s="60">
        <v>7.2</v>
      </c>
      <c r="B1193" s="60">
        <v>18.3</v>
      </c>
      <c r="C1193" s="61" t="s">
        <v>30</v>
      </c>
      <c r="D1193" s="60" t="s">
        <v>13</v>
      </c>
      <c r="E1193" s="22">
        <v>322.55188007681312</v>
      </c>
      <c r="F1193" s="17">
        <v>18787</v>
      </c>
      <c r="G1193" s="45">
        <f t="shared" si="148"/>
        <v>6059782.1699999999</v>
      </c>
    </row>
    <row r="1194" spans="1:7" outlineLevel="1" x14ac:dyDescent="0.2">
      <c r="A1194" s="60">
        <v>7.3</v>
      </c>
      <c r="B1194" s="60">
        <v>18.8</v>
      </c>
      <c r="C1194" s="61" t="s">
        <v>31</v>
      </c>
      <c r="D1194" s="60" t="s">
        <v>29</v>
      </c>
      <c r="E1194" s="22">
        <v>100.94141435499971</v>
      </c>
      <c r="F1194" s="17">
        <v>4376</v>
      </c>
      <c r="G1194" s="45">
        <f t="shared" si="148"/>
        <v>441719.63</v>
      </c>
    </row>
    <row r="1195" spans="1:7" outlineLevel="1" x14ac:dyDescent="0.2">
      <c r="A1195" s="60">
        <v>7.4</v>
      </c>
      <c r="B1195" s="60">
        <v>18.899999999999999</v>
      </c>
      <c r="C1195" s="61" t="s">
        <v>32</v>
      </c>
      <c r="D1195" s="60" t="s">
        <v>13</v>
      </c>
      <c r="E1195" s="22">
        <v>328.18548983095206</v>
      </c>
      <c r="F1195" s="17">
        <v>22651</v>
      </c>
      <c r="G1195" s="45">
        <f t="shared" si="148"/>
        <v>7433729.5300000003</v>
      </c>
    </row>
    <row r="1196" spans="1:7" outlineLevel="1" x14ac:dyDescent="0.2">
      <c r="A1196" s="60">
        <v>7.5</v>
      </c>
      <c r="B1196" s="60">
        <v>8.8000000000000007</v>
      </c>
      <c r="C1196" s="61" t="s">
        <v>35</v>
      </c>
      <c r="D1196" s="60" t="s">
        <v>11</v>
      </c>
      <c r="E1196" s="22">
        <v>1.0094141435499973</v>
      </c>
      <c r="F1196" s="17">
        <v>522364</v>
      </c>
      <c r="G1196" s="45">
        <f t="shared" si="148"/>
        <v>527281.61</v>
      </c>
    </row>
    <row r="1197" spans="1:7" outlineLevel="1" x14ac:dyDescent="0.2">
      <c r="A1197" s="60">
        <v>7.6</v>
      </c>
      <c r="B1197" s="16">
        <v>5.42</v>
      </c>
      <c r="C1197" s="61" t="s">
        <v>47</v>
      </c>
      <c r="D1197" s="60" t="s">
        <v>29</v>
      </c>
      <c r="E1197" s="22">
        <v>5.0470707177499863</v>
      </c>
      <c r="F1197" s="17">
        <v>89340</v>
      </c>
      <c r="G1197" s="45">
        <f t="shared" si="148"/>
        <v>450905.3</v>
      </c>
    </row>
    <row r="1198" spans="1:7" ht="15.75" outlineLevel="1" x14ac:dyDescent="0.25">
      <c r="A1198" s="50"/>
      <c r="B1198" s="87"/>
      <c r="C1198" s="87"/>
      <c r="D1198" s="88"/>
      <c r="E1198" s="99" t="s">
        <v>36</v>
      </c>
      <c r="F1198" s="87"/>
      <c r="G1198" s="191">
        <f>+G1168+G1165+G1161+G1152+G1174+G1188</f>
        <v>150219522.72999999</v>
      </c>
    </row>
    <row r="1199" spans="1:7" ht="15.75" outlineLevel="1" x14ac:dyDescent="0.2">
      <c r="A1199" s="50"/>
      <c r="B1199" s="35"/>
      <c r="C1199" s="35"/>
      <c r="D1199" s="50"/>
      <c r="E1199" s="51" t="s">
        <v>21</v>
      </c>
      <c r="F1199" s="52">
        <v>0.25</v>
      </c>
      <c r="G1199" s="53">
        <f>ROUND($G$1198*F1199,2)</f>
        <v>37554880.68</v>
      </c>
    </row>
    <row r="1200" spans="1:7" ht="15.75" outlineLevel="1" x14ac:dyDescent="0.2">
      <c r="A1200" s="50"/>
      <c r="B1200" s="35"/>
      <c r="C1200" s="35"/>
      <c r="D1200" s="50"/>
      <c r="E1200" s="51" t="s">
        <v>22</v>
      </c>
      <c r="F1200" s="52">
        <v>0.02</v>
      </c>
      <c r="G1200" s="53">
        <f>ROUND($G$1198*F1200,2)</f>
        <v>3004390.45</v>
      </c>
    </row>
    <row r="1201" spans="1:7" ht="15.75" outlineLevel="1" x14ac:dyDescent="0.2">
      <c r="A1201" s="50"/>
      <c r="B1201" s="35"/>
      <c r="C1201" s="35"/>
      <c r="D1201" s="50"/>
      <c r="E1201" s="51" t="s">
        <v>23</v>
      </c>
      <c r="F1201" s="52">
        <v>0.05</v>
      </c>
      <c r="G1201" s="53">
        <f>ROUND($G$1198*F1201,2)</f>
        <v>7510976.1399999997</v>
      </c>
    </row>
    <row r="1202" spans="1:7" ht="15.75" outlineLevel="1" x14ac:dyDescent="0.2">
      <c r="A1202" s="50"/>
      <c r="B1202" s="35"/>
      <c r="C1202" s="35"/>
      <c r="D1202" s="52"/>
      <c r="E1202" s="51" t="s">
        <v>24</v>
      </c>
      <c r="F1202" s="37"/>
      <c r="G1202" s="38"/>
    </row>
    <row r="1203" spans="1:7" ht="15.75" x14ac:dyDescent="0.25">
      <c r="A1203" s="50"/>
      <c r="B1203" s="35"/>
      <c r="C1203" s="35"/>
      <c r="D1203" s="55"/>
      <c r="E1203" s="51" t="s">
        <v>37</v>
      </c>
      <c r="F1203" s="35"/>
      <c r="G1203" s="56">
        <f>SUM(G1198:G1202)</f>
        <v>198289769.99999997</v>
      </c>
    </row>
    <row r="1204" spans="1:7" x14ac:dyDescent="0.2">
      <c r="A1204" s="50"/>
      <c r="B1204" s="50"/>
      <c r="C1204" s="40"/>
      <c r="D1204" s="50"/>
      <c r="E1204" s="50"/>
      <c r="F1204" s="54"/>
      <c r="G1204" s="86"/>
    </row>
    <row r="1205" spans="1:7" ht="15.75" x14ac:dyDescent="0.2">
      <c r="A1205" s="35"/>
      <c r="B1205" s="35"/>
      <c r="C1205" s="35"/>
      <c r="D1205" s="55" t="s">
        <v>454</v>
      </c>
      <c r="E1205" s="55"/>
      <c r="F1205" s="35"/>
      <c r="G1205" s="35"/>
    </row>
    <row r="1206" spans="1:7" ht="15.75" outlineLevel="1" x14ac:dyDescent="0.2">
      <c r="A1206" s="7" t="s">
        <v>294</v>
      </c>
      <c r="B1206" s="7" t="s">
        <v>295</v>
      </c>
      <c r="C1206" s="7" t="s">
        <v>4</v>
      </c>
      <c r="D1206" s="7" t="s">
        <v>5</v>
      </c>
      <c r="E1206" s="7" t="s">
        <v>6</v>
      </c>
      <c r="F1206" s="64" t="s">
        <v>51</v>
      </c>
      <c r="G1206" s="12" t="s">
        <v>8</v>
      </c>
    </row>
    <row r="1207" spans="1:7" ht="15.75" outlineLevel="1" x14ac:dyDescent="0.2">
      <c r="A1207" s="7">
        <v>1</v>
      </c>
      <c r="B1207" s="65"/>
      <c r="C1207" s="65" t="s">
        <v>455</v>
      </c>
      <c r="D1207" s="7"/>
      <c r="E1207" s="7"/>
      <c r="F1207" s="65"/>
      <c r="G1207" s="66">
        <f>SUM(G1208:G1211)</f>
        <v>15496515</v>
      </c>
    </row>
    <row r="1208" spans="1:7" outlineLevel="1" x14ac:dyDescent="0.2">
      <c r="A1208" s="25">
        <v>1.1000000000000001</v>
      </c>
      <c r="B1208" s="14" t="s">
        <v>391</v>
      </c>
      <c r="C1208" s="15" t="s">
        <v>73</v>
      </c>
      <c r="D1208" s="14" t="s">
        <v>13</v>
      </c>
      <c r="E1208" s="16">
        <v>125</v>
      </c>
      <c r="F1208" s="44">
        <v>44417</v>
      </c>
      <c r="G1208" s="45">
        <f t="shared" ref="G1208:G1211" si="149">ROUND(E1208*F1208,2)</f>
        <v>5552125</v>
      </c>
    </row>
    <row r="1209" spans="1:7" ht="30" outlineLevel="1" x14ac:dyDescent="0.2">
      <c r="A1209" s="14">
        <v>1.2</v>
      </c>
      <c r="B1209" s="14"/>
      <c r="C1209" s="68" t="s">
        <v>56</v>
      </c>
      <c r="D1209" s="14" t="s">
        <v>29</v>
      </c>
      <c r="E1209" s="16">
        <v>80</v>
      </c>
      <c r="F1209" s="44">
        <v>49280</v>
      </c>
      <c r="G1209" s="45">
        <f t="shared" si="149"/>
        <v>3942400</v>
      </c>
    </row>
    <row r="1210" spans="1:7" ht="30" outlineLevel="1" x14ac:dyDescent="0.2">
      <c r="A1210" s="14">
        <v>1.3</v>
      </c>
      <c r="B1210" s="14">
        <v>7.33</v>
      </c>
      <c r="C1210" s="68" t="s">
        <v>456</v>
      </c>
      <c r="D1210" s="14" t="s">
        <v>29</v>
      </c>
      <c r="E1210" s="16">
        <v>90</v>
      </c>
      <c r="F1210" s="44">
        <v>32411</v>
      </c>
      <c r="G1210" s="45">
        <f t="shared" si="149"/>
        <v>2916990</v>
      </c>
    </row>
    <row r="1211" spans="1:7" outlineLevel="1" x14ac:dyDescent="0.2">
      <c r="A1211" s="14">
        <v>1.4</v>
      </c>
      <c r="B1211" s="14"/>
      <c r="C1211" s="90" t="s">
        <v>262</v>
      </c>
      <c r="D1211" s="25" t="s">
        <v>29</v>
      </c>
      <c r="E1211" s="25">
        <v>100</v>
      </c>
      <c r="F1211" s="44">
        <v>30850</v>
      </c>
      <c r="G1211" s="45">
        <f t="shared" si="149"/>
        <v>3085000</v>
      </c>
    </row>
    <row r="1212" spans="1:7" ht="15.75" outlineLevel="1" x14ac:dyDescent="0.2">
      <c r="A1212" s="7">
        <v>2</v>
      </c>
      <c r="B1212" s="65"/>
      <c r="C1212" s="65" t="s">
        <v>457</v>
      </c>
      <c r="D1212" s="7"/>
      <c r="E1212" s="7"/>
      <c r="F1212" s="65"/>
      <c r="G1212" s="66">
        <f>+SUM(G1213:G1218)</f>
        <v>21524338</v>
      </c>
    </row>
    <row r="1213" spans="1:7" ht="30" outlineLevel="1" x14ac:dyDescent="0.2">
      <c r="A1213" s="14">
        <v>2.1</v>
      </c>
      <c r="B1213" s="14">
        <v>1.1399999999999999</v>
      </c>
      <c r="C1213" s="24" t="s">
        <v>458</v>
      </c>
      <c r="D1213" s="14" t="s">
        <v>13</v>
      </c>
      <c r="E1213" s="16">
        <v>100</v>
      </c>
      <c r="F1213" s="44">
        <v>15566</v>
      </c>
      <c r="G1213" s="45">
        <f t="shared" ref="G1213:G1218" si="150">ROUND(E1213*F1213,2)</f>
        <v>1556600</v>
      </c>
    </row>
    <row r="1214" spans="1:7" ht="30" outlineLevel="1" x14ac:dyDescent="0.2">
      <c r="A1214" s="14">
        <v>2.2000000000000002</v>
      </c>
      <c r="B1214" s="14">
        <v>15.3</v>
      </c>
      <c r="C1214" s="24" t="s">
        <v>459</v>
      </c>
      <c r="D1214" s="14" t="s">
        <v>13</v>
      </c>
      <c r="E1214" s="16">
        <v>100</v>
      </c>
      <c r="F1214" s="44">
        <v>84942</v>
      </c>
      <c r="G1214" s="45">
        <f t="shared" si="150"/>
        <v>8494200</v>
      </c>
    </row>
    <row r="1215" spans="1:7" ht="45" outlineLevel="1" x14ac:dyDescent="0.2">
      <c r="A1215" s="25">
        <v>2.2999999999999998</v>
      </c>
      <c r="B1215" s="25"/>
      <c r="C1215" s="69" t="s">
        <v>460</v>
      </c>
      <c r="D1215" s="25" t="s">
        <v>92</v>
      </c>
      <c r="E1215" s="26">
        <v>1</v>
      </c>
      <c r="F1215" s="44">
        <v>3000000</v>
      </c>
      <c r="G1215" s="45">
        <f t="shared" si="150"/>
        <v>3000000</v>
      </c>
    </row>
    <row r="1216" spans="1:7" outlineLevel="1" x14ac:dyDescent="0.2">
      <c r="A1216" s="14">
        <v>2.4</v>
      </c>
      <c r="B1216" s="14">
        <v>12.03</v>
      </c>
      <c r="C1216" s="69" t="s">
        <v>461</v>
      </c>
      <c r="D1216" s="25" t="s">
        <v>64</v>
      </c>
      <c r="E1216" s="26">
        <v>16</v>
      </c>
      <c r="F1216" s="44">
        <v>95364</v>
      </c>
      <c r="G1216" s="45">
        <f t="shared" si="150"/>
        <v>1525824</v>
      </c>
    </row>
    <row r="1217" spans="1:7" ht="45" outlineLevel="1" x14ac:dyDescent="0.2">
      <c r="A1217" s="14">
        <v>2.5</v>
      </c>
      <c r="B1217" s="14"/>
      <c r="C1217" s="69" t="s">
        <v>462</v>
      </c>
      <c r="D1217" s="25" t="s">
        <v>64</v>
      </c>
      <c r="E1217" s="26">
        <v>22</v>
      </c>
      <c r="F1217" s="44">
        <v>135552</v>
      </c>
      <c r="G1217" s="45">
        <f t="shared" si="150"/>
        <v>2982144</v>
      </c>
    </row>
    <row r="1218" spans="1:7" ht="30" outlineLevel="1" x14ac:dyDescent="0.2">
      <c r="A1218" s="14">
        <v>2.6</v>
      </c>
      <c r="B1218" s="14"/>
      <c r="C1218" s="72" t="s">
        <v>286</v>
      </c>
      <c r="D1218" s="14" t="s">
        <v>64</v>
      </c>
      <c r="E1218" s="43">
        <v>35</v>
      </c>
      <c r="F1218" s="44">
        <v>113302</v>
      </c>
      <c r="G1218" s="45">
        <f t="shared" si="150"/>
        <v>3965570</v>
      </c>
    </row>
    <row r="1219" spans="1:7" ht="15.75" outlineLevel="1" x14ac:dyDescent="0.2">
      <c r="A1219" s="7">
        <v>3</v>
      </c>
      <c r="B1219" s="65"/>
      <c r="C1219" s="65" t="s">
        <v>75</v>
      </c>
      <c r="D1219" s="7"/>
      <c r="E1219" s="7"/>
      <c r="F1219" s="65"/>
      <c r="G1219" s="66">
        <f>+G1220+G1221+G1222</f>
        <v>7125280</v>
      </c>
    </row>
    <row r="1220" spans="1:7" ht="30" outlineLevel="1" x14ac:dyDescent="0.2">
      <c r="A1220" s="25">
        <v>3.1</v>
      </c>
      <c r="B1220" s="14"/>
      <c r="C1220" s="72" t="s">
        <v>275</v>
      </c>
      <c r="D1220" s="25" t="s">
        <v>64</v>
      </c>
      <c r="E1220" s="26">
        <v>25</v>
      </c>
      <c r="F1220" s="44">
        <v>115838</v>
      </c>
      <c r="G1220" s="45">
        <f t="shared" ref="G1220:G1222" si="151">ROUND(E1220*F1220,2)</f>
        <v>2895950</v>
      </c>
    </row>
    <row r="1221" spans="1:7" ht="30" outlineLevel="1" x14ac:dyDescent="0.2">
      <c r="A1221" s="25">
        <v>3.2</v>
      </c>
      <c r="B1221" s="14"/>
      <c r="C1221" s="69" t="s">
        <v>77</v>
      </c>
      <c r="D1221" s="25" t="s">
        <v>64</v>
      </c>
      <c r="E1221" s="26">
        <v>28</v>
      </c>
      <c r="F1221" s="44">
        <v>69838</v>
      </c>
      <c r="G1221" s="45">
        <f t="shared" si="151"/>
        <v>1955464</v>
      </c>
    </row>
    <row r="1222" spans="1:7" ht="30" outlineLevel="1" x14ac:dyDescent="0.2">
      <c r="A1222" s="25">
        <v>3.3</v>
      </c>
      <c r="B1222" s="14"/>
      <c r="C1222" s="69" t="s">
        <v>281</v>
      </c>
      <c r="D1222" s="25" t="s">
        <v>64</v>
      </c>
      <c r="E1222" s="26">
        <v>7</v>
      </c>
      <c r="F1222" s="44">
        <v>324838</v>
      </c>
      <c r="G1222" s="45">
        <f t="shared" si="151"/>
        <v>2273866</v>
      </c>
    </row>
    <row r="1223" spans="1:7" ht="15.75" outlineLevel="1" x14ac:dyDescent="0.2">
      <c r="A1223" s="7">
        <v>4</v>
      </c>
      <c r="B1223" s="65"/>
      <c r="C1223" s="65" t="s">
        <v>69</v>
      </c>
      <c r="D1223" s="7"/>
      <c r="E1223" s="7"/>
      <c r="F1223" s="65"/>
      <c r="G1223" s="66">
        <f>SUM(G1224:G1226)</f>
        <v>12233960</v>
      </c>
    </row>
    <row r="1224" spans="1:7" ht="30" outlineLevel="1" x14ac:dyDescent="0.2">
      <c r="A1224" s="13">
        <v>4.0999999999999996</v>
      </c>
      <c r="B1224" s="14"/>
      <c r="C1224" s="24" t="s">
        <v>70</v>
      </c>
      <c r="D1224" s="25" t="s">
        <v>13</v>
      </c>
      <c r="E1224" s="26">
        <v>270</v>
      </c>
      <c r="F1224" s="44">
        <v>12138</v>
      </c>
      <c r="G1224" s="45">
        <f t="shared" ref="G1224:G1226" si="152">ROUND(E1224*F1224,2)</f>
        <v>3277260</v>
      </c>
    </row>
    <row r="1225" spans="1:7" ht="30" outlineLevel="1" x14ac:dyDescent="0.2">
      <c r="A1225" s="25">
        <v>4.2</v>
      </c>
      <c r="B1225" s="14"/>
      <c r="C1225" s="24" t="s">
        <v>169</v>
      </c>
      <c r="D1225" s="25" t="s">
        <v>13</v>
      </c>
      <c r="E1225" s="26">
        <v>700</v>
      </c>
      <c r="F1225" s="44">
        <v>11561</v>
      </c>
      <c r="G1225" s="45">
        <f t="shared" si="152"/>
        <v>8092700</v>
      </c>
    </row>
    <row r="1226" spans="1:7" outlineLevel="1" x14ac:dyDescent="0.2">
      <c r="A1226" s="25">
        <v>4.3</v>
      </c>
      <c r="B1226" s="14">
        <v>5.5</v>
      </c>
      <c r="C1226" s="24" t="s">
        <v>183</v>
      </c>
      <c r="D1226" s="25" t="s">
        <v>13</v>
      </c>
      <c r="E1226" s="26">
        <v>90</v>
      </c>
      <c r="F1226" s="44">
        <v>9600</v>
      </c>
      <c r="G1226" s="45">
        <f t="shared" si="152"/>
        <v>864000</v>
      </c>
    </row>
    <row r="1227" spans="1:7" ht="15.75" outlineLevel="1" x14ac:dyDescent="0.25">
      <c r="A1227" s="74">
        <v>5</v>
      </c>
      <c r="B1227" s="8"/>
      <c r="C1227" s="75" t="s">
        <v>360</v>
      </c>
      <c r="D1227" s="76"/>
      <c r="E1227" s="76"/>
      <c r="F1227" s="75"/>
      <c r="G1227" s="231">
        <f>SUM(G1228:G1248)</f>
        <v>10488317.5</v>
      </c>
    </row>
    <row r="1228" spans="1:7" outlineLevel="1" x14ac:dyDescent="0.2">
      <c r="A1228" s="232">
        <v>5.0999999999999996</v>
      </c>
      <c r="B1228" s="232">
        <v>1.38</v>
      </c>
      <c r="C1228" s="233" t="s">
        <v>302</v>
      </c>
      <c r="D1228" s="232" t="s">
        <v>64</v>
      </c>
      <c r="E1228" s="234">
        <v>2</v>
      </c>
      <c r="F1228" s="235">
        <v>21550</v>
      </c>
      <c r="G1228" s="45">
        <f t="shared" ref="G1228:G1248" si="153">ROUND(E1228*F1228,2)</f>
        <v>43100</v>
      </c>
    </row>
    <row r="1229" spans="1:7" outlineLevel="1" x14ac:dyDescent="0.2">
      <c r="A1229" s="232">
        <v>5.2</v>
      </c>
      <c r="B1229" s="232">
        <v>1.39</v>
      </c>
      <c r="C1229" s="233" t="s">
        <v>176</v>
      </c>
      <c r="D1229" s="232" t="s">
        <v>13</v>
      </c>
      <c r="E1229" s="234">
        <v>4</v>
      </c>
      <c r="F1229" s="235">
        <v>18891</v>
      </c>
      <c r="G1229" s="45">
        <f t="shared" si="153"/>
        <v>75564</v>
      </c>
    </row>
    <row r="1230" spans="1:7" outlineLevel="1" x14ac:dyDescent="0.2">
      <c r="A1230" s="232">
        <v>5.3</v>
      </c>
      <c r="B1230" s="232">
        <v>1.1000000000000001</v>
      </c>
      <c r="C1230" s="233" t="s">
        <v>116</v>
      </c>
      <c r="D1230" s="232" t="s">
        <v>13</v>
      </c>
      <c r="E1230" s="234">
        <v>20</v>
      </c>
      <c r="F1230" s="235">
        <v>11256</v>
      </c>
      <c r="G1230" s="45">
        <f t="shared" si="153"/>
        <v>225120</v>
      </c>
    </row>
    <row r="1231" spans="1:7" outlineLevel="1" x14ac:dyDescent="0.2">
      <c r="A1231" s="232">
        <v>5.4</v>
      </c>
      <c r="B1231" s="232">
        <v>1.1200000000000001</v>
      </c>
      <c r="C1231" s="233" t="s">
        <v>117</v>
      </c>
      <c r="D1231" s="232" t="s">
        <v>13</v>
      </c>
      <c r="E1231" s="234">
        <v>8</v>
      </c>
      <c r="F1231" s="235">
        <v>12107</v>
      </c>
      <c r="G1231" s="45">
        <f t="shared" si="153"/>
        <v>96856</v>
      </c>
    </row>
    <row r="1232" spans="1:7" ht="30" outlineLevel="1" x14ac:dyDescent="0.2">
      <c r="A1232" s="232">
        <v>5.5</v>
      </c>
      <c r="B1232" s="232">
        <v>5.33</v>
      </c>
      <c r="C1232" s="233" t="s">
        <v>463</v>
      </c>
      <c r="D1232" s="232" t="s">
        <v>13</v>
      </c>
      <c r="E1232" s="234">
        <v>2.5</v>
      </c>
      <c r="F1232" s="235">
        <v>125715</v>
      </c>
      <c r="G1232" s="45">
        <f t="shared" si="153"/>
        <v>314287.5</v>
      </c>
    </row>
    <row r="1233" spans="1:7" outlineLevel="1" x14ac:dyDescent="0.2">
      <c r="A1233" s="232">
        <v>5.6</v>
      </c>
      <c r="B1233" s="232">
        <v>6.17</v>
      </c>
      <c r="C1233" s="233" t="s">
        <v>315</v>
      </c>
      <c r="D1233" s="232" t="s">
        <v>13</v>
      </c>
      <c r="E1233" s="234">
        <v>30</v>
      </c>
      <c r="F1233" s="235">
        <v>27264</v>
      </c>
      <c r="G1233" s="45">
        <f t="shared" si="153"/>
        <v>817920</v>
      </c>
    </row>
    <row r="1234" spans="1:7" ht="30" outlineLevel="1" x14ac:dyDescent="0.2">
      <c r="A1234" s="232">
        <v>5.7</v>
      </c>
      <c r="B1234" s="232">
        <v>10.4</v>
      </c>
      <c r="C1234" s="233" t="s">
        <v>327</v>
      </c>
      <c r="D1234" s="232" t="s">
        <v>64</v>
      </c>
      <c r="E1234" s="234">
        <v>2</v>
      </c>
      <c r="F1234" s="235">
        <v>228485</v>
      </c>
      <c r="G1234" s="45">
        <f t="shared" si="153"/>
        <v>456970</v>
      </c>
    </row>
    <row r="1235" spans="1:7" ht="30" outlineLevel="1" x14ac:dyDescent="0.2">
      <c r="A1235" s="232">
        <v>5.8</v>
      </c>
      <c r="B1235" s="232">
        <v>10.7</v>
      </c>
      <c r="C1235" s="233" t="s">
        <v>189</v>
      </c>
      <c r="D1235" s="232" t="s">
        <v>64</v>
      </c>
      <c r="E1235" s="234">
        <v>2</v>
      </c>
      <c r="F1235" s="235">
        <v>308148</v>
      </c>
      <c r="G1235" s="45">
        <f t="shared" si="153"/>
        <v>616296</v>
      </c>
    </row>
    <row r="1236" spans="1:7" ht="30" outlineLevel="1" x14ac:dyDescent="0.2">
      <c r="A1236" s="232">
        <v>5.9</v>
      </c>
      <c r="B1236" s="232">
        <v>9.19</v>
      </c>
      <c r="C1236" s="233" t="s">
        <v>130</v>
      </c>
      <c r="D1236" s="232" t="s">
        <v>64</v>
      </c>
      <c r="E1236" s="234">
        <v>2</v>
      </c>
      <c r="F1236" s="235">
        <v>127256</v>
      </c>
      <c r="G1236" s="45">
        <f t="shared" si="153"/>
        <v>254512</v>
      </c>
    </row>
    <row r="1237" spans="1:7" ht="45" outlineLevel="1" x14ac:dyDescent="0.2">
      <c r="A1237" s="236">
        <v>5.0999999999999996</v>
      </c>
      <c r="B1237" s="232" t="s">
        <v>425</v>
      </c>
      <c r="C1237" s="233" t="s">
        <v>81</v>
      </c>
      <c r="D1237" s="232" t="s">
        <v>29</v>
      </c>
      <c r="E1237" s="234">
        <v>60</v>
      </c>
      <c r="F1237" s="235">
        <v>14982</v>
      </c>
      <c r="G1237" s="45">
        <f t="shared" si="153"/>
        <v>898920</v>
      </c>
    </row>
    <row r="1238" spans="1:7" ht="45" outlineLevel="1" x14ac:dyDescent="0.2">
      <c r="A1238" s="236">
        <v>5.1100000000000003</v>
      </c>
      <c r="B1238" s="232" t="s">
        <v>425</v>
      </c>
      <c r="C1238" s="233" t="s">
        <v>361</v>
      </c>
      <c r="D1238" s="232" t="s">
        <v>64</v>
      </c>
      <c r="E1238" s="234">
        <v>3</v>
      </c>
      <c r="F1238" s="235">
        <v>32174</v>
      </c>
      <c r="G1238" s="45">
        <f t="shared" si="153"/>
        <v>96522</v>
      </c>
    </row>
    <row r="1239" spans="1:7" outlineLevel="1" x14ac:dyDescent="0.2">
      <c r="A1239" s="236">
        <v>5.12</v>
      </c>
      <c r="B1239" s="232">
        <v>14.35</v>
      </c>
      <c r="C1239" s="237" t="s">
        <v>429</v>
      </c>
      <c r="D1239" s="232" t="s">
        <v>29</v>
      </c>
      <c r="E1239" s="234">
        <v>20</v>
      </c>
      <c r="F1239" s="235">
        <v>14776</v>
      </c>
      <c r="G1239" s="45">
        <f t="shared" si="153"/>
        <v>295520</v>
      </c>
    </row>
    <row r="1240" spans="1:7" ht="45" outlineLevel="1" x14ac:dyDescent="0.2">
      <c r="A1240" s="236">
        <v>5.13</v>
      </c>
      <c r="B1240" s="238">
        <v>14.6</v>
      </c>
      <c r="C1240" s="205" t="s">
        <v>464</v>
      </c>
      <c r="D1240" s="206" t="s">
        <v>13</v>
      </c>
      <c r="E1240" s="234">
        <v>12</v>
      </c>
      <c r="F1240" s="239">
        <v>107293</v>
      </c>
      <c r="G1240" s="45">
        <f t="shared" si="153"/>
        <v>1287516</v>
      </c>
    </row>
    <row r="1241" spans="1:7" ht="30" outlineLevel="1" x14ac:dyDescent="0.2">
      <c r="A1241" s="236">
        <v>5.14</v>
      </c>
      <c r="B1241" s="238">
        <v>14.1</v>
      </c>
      <c r="C1241" s="205" t="s">
        <v>83</v>
      </c>
      <c r="D1241" s="206" t="s">
        <v>13</v>
      </c>
      <c r="E1241" s="234">
        <v>27</v>
      </c>
      <c r="F1241" s="239">
        <v>83908</v>
      </c>
      <c r="G1241" s="45">
        <f t="shared" si="153"/>
        <v>2265516</v>
      </c>
    </row>
    <row r="1242" spans="1:7" ht="30" outlineLevel="1" x14ac:dyDescent="0.2">
      <c r="A1242" s="236">
        <v>5.15</v>
      </c>
      <c r="B1242" s="238">
        <v>14.2</v>
      </c>
      <c r="C1242" s="205" t="s">
        <v>153</v>
      </c>
      <c r="D1242" s="206" t="s">
        <v>29</v>
      </c>
      <c r="E1242" s="234">
        <v>5</v>
      </c>
      <c r="F1242" s="239">
        <v>52271</v>
      </c>
      <c r="G1242" s="45">
        <f t="shared" si="153"/>
        <v>261355</v>
      </c>
    </row>
    <row r="1243" spans="1:7" outlineLevel="1" x14ac:dyDescent="0.2">
      <c r="A1243" s="236">
        <v>5.16</v>
      </c>
      <c r="B1243" s="238">
        <v>14.44</v>
      </c>
      <c r="C1243" s="205" t="s">
        <v>430</v>
      </c>
      <c r="D1243" s="206" t="s">
        <v>13</v>
      </c>
      <c r="E1243" s="234">
        <v>25</v>
      </c>
      <c r="F1243" s="239">
        <v>20364</v>
      </c>
      <c r="G1243" s="45">
        <f t="shared" si="153"/>
        <v>509100</v>
      </c>
    </row>
    <row r="1244" spans="1:7" ht="30" outlineLevel="1" x14ac:dyDescent="0.2">
      <c r="A1244" s="236">
        <v>5.17</v>
      </c>
      <c r="B1244" s="232" t="s">
        <v>465</v>
      </c>
      <c r="C1244" s="237" t="s">
        <v>466</v>
      </c>
      <c r="D1244" s="232" t="s">
        <v>13</v>
      </c>
      <c r="E1244" s="234">
        <v>3</v>
      </c>
      <c r="F1244" s="235">
        <v>137942</v>
      </c>
      <c r="G1244" s="45">
        <f t="shared" si="153"/>
        <v>413826</v>
      </c>
    </row>
    <row r="1245" spans="1:7" ht="30" outlineLevel="1" x14ac:dyDescent="0.2">
      <c r="A1245" s="236">
        <v>5.1800000000000104</v>
      </c>
      <c r="B1245" s="232">
        <v>14.8</v>
      </c>
      <c r="C1245" s="237" t="s">
        <v>467</v>
      </c>
      <c r="D1245" s="232" t="s">
        <v>13</v>
      </c>
      <c r="E1245" s="234">
        <v>3</v>
      </c>
      <c r="F1245" s="235">
        <v>242525</v>
      </c>
      <c r="G1245" s="45">
        <f t="shared" si="153"/>
        <v>727575</v>
      </c>
    </row>
    <row r="1246" spans="1:7" ht="30" outlineLevel="1" x14ac:dyDescent="0.2">
      <c r="A1246" s="236">
        <v>5.1900000000000102</v>
      </c>
      <c r="B1246" s="232">
        <v>14.39</v>
      </c>
      <c r="C1246" s="240" t="s">
        <v>445</v>
      </c>
      <c r="D1246" s="232" t="s">
        <v>13</v>
      </c>
      <c r="E1246" s="234">
        <v>27</v>
      </c>
      <c r="F1246" s="235">
        <v>24670</v>
      </c>
      <c r="G1246" s="45">
        <f t="shared" si="153"/>
        <v>666090</v>
      </c>
    </row>
    <row r="1247" spans="1:7" outlineLevel="1" x14ac:dyDescent="0.2">
      <c r="A1247" s="236">
        <v>5.2000000000000099</v>
      </c>
      <c r="B1247" s="232">
        <v>18.3</v>
      </c>
      <c r="C1247" s="233" t="s">
        <v>30</v>
      </c>
      <c r="D1247" s="232" t="s">
        <v>13</v>
      </c>
      <c r="E1247" s="234">
        <v>4</v>
      </c>
      <c r="F1247" s="235">
        <v>18787</v>
      </c>
      <c r="G1247" s="45">
        <f t="shared" si="153"/>
        <v>75148</v>
      </c>
    </row>
    <row r="1248" spans="1:7" outlineLevel="1" x14ac:dyDescent="0.2">
      <c r="A1248" s="236">
        <v>5.2100000000000097</v>
      </c>
      <c r="B1248" s="232">
        <v>18.899999999999999</v>
      </c>
      <c r="C1248" s="241" t="s">
        <v>32</v>
      </c>
      <c r="D1248" s="232" t="s">
        <v>13</v>
      </c>
      <c r="E1248" s="234">
        <v>4</v>
      </c>
      <c r="F1248" s="235">
        <v>22651</v>
      </c>
      <c r="G1248" s="45">
        <f t="shared" si="153"/>
        <v>90604</v>
      </c>
    </row>
    <row r="1249" spans="1:7" ht="15.75" outlineLevel="1" x14ac:dyDescent="0.25">
      <c r="A1249" s="74">
        <v>6</v>
      </c>
      <c r="B1249" s="8"/>
      <c r="C1249" s="75" t="s">
        <v>468</v>
      </c>
      <c r="D1249" s="76"/>
      <c r="E1249" s="76"/>
      <c r="F1249" s="75"/>
      <c r="G1249" s="77">
        <f>SUM(G1250:G1254)</f>
        <v>19460269.050000001</v>
      </c>
    </row>
    <row r="1250" spans="1:7" outlineLevel="1" x14ac:dyDescent="0.2">
      <c r="A1250" s="78">
        <v>6.1</v>
      </c>
      <c r="B1250" s="26">
        <v>5.0199999999999996</v>
      </c>
      <c r="C1250" s="15" t="s">
        <v>95</v>
      </c>
      <c r="D1250" s="25" t="s">
        <v>13</v>
      </c>
      <c r="E1250" s="25">
        <v>66</v>
      </c>
      <c r="F1250" s="44">
        <v>121043</v>
      </c>
      <c r="G1250" s="45">
        <f t="shared" ref="G1250:G1254" si="154">ROUND(E1250*F1250,2)</f>
        <v>7988838</v>
      </c>
    </row>
    <row r="1251" spans="1:7" ht="30" outlineLevel="1" x14ac:dyDescent="0.2">
      <c r="A1251" s="78">
        <v>6.2</v>
      </c>
      <c r="B1251" s="26">
        <v>5.04</v>
      </c>
      <c r="C1251" s="15" t="s">
        <v>96</v>
      </c>
      <c r="D1251" s="25" t="s">
        <v>13</v>
      </c>
      <c r="E1251" s="26">
        <v>62.030938435313026</v>
      </c>
      <c r="F1251" s="44">
        <v>78753</v>
      </c>
      <c r="G1251" s="45">
        <f t="shared" si="154"/>
        <v>4885122.49</v>
      </c>
    </row>
    <row r="1252" spans="1:7" ht="30" outlineLevel="1" x14ac:dyDescent="0.2">
      <c r="A1252" s="78">
        <v>6.3</v>
      </c>
      <c r="B1252" s="26">
        <v>5.13</v>
      </c>
      <c r="C1252" s="15" t="s">
        <v>365</v>
      </c>
      <c r="D1252" s="25" t="s">
        <v>29</v>
      </c>
      <c r="E1252" s="26">
        <v>72.960969697330952</v>
      </c>
      <c r="F1252" s="44">
        <v>46980</v>
      </c>
      <c r="G1252" s="45">
        <f t="shared" si="154"/>
        <v>3427706.36</v>
      </c>
    </row>
    <row r="1253" spans="1:7" outlineLevel="1" x14ac:dyDescent="0.2">
      <c r="A1253" s="78">
        <v>6.4</v>
      </c>
      <c r="B1253" s="26">
        <v>5.16</v>
      </c>
      <c r="C1253" s="15" t="s">
        <v>101</v>
      </c>
      <c r="D1253" s="25" t="s">
        <v>13</v>
      </c>
      <c r="E1253" s="26">
        <v>30.98718640949285</v>
      </c>
      <c r="F1253" s="44">
        <v>84771</v>
      </c>
      <c r="G1253" s="45">
        <f t="shared" si="154"/>
        <v>2626814.7799999998</v>
      </c>
    </row>
    <row r="1254" spans="1:7" ht="30" outlineLevel="1" x14ac:dyDescent="0.2">
      <c r="A1254" s="78">
        <v>6.5</v>
      </c>
      <c r="B1254" s="26">
        <v>7.01</v>
      </c>
      <c r="C1254" s="15" t="s">
        <v>102</v>
      </c>
      <c r="D1254" s="25" t="s">
        <v>29</v>
      </c>
      <c r="E1254" s="26">
        <v>100.46994475601002</v>
      </c>
      <c r="F1254" s="44">
        <v>5293</v>
      </c>
      <c r="G1254" s="45">
        <f t="shared" si="154"/>
        <v>531787.42000000004</v>
      </c>
    </row>
    <row r="1255" spans="1:7" ht="15.75" outlineLevel="1" x14ac:dyDescent="0.25">
      <c r="A1255" s="74">
        <v>7</v>
      </c>
      <c r="B1255" s="8"/>
      <c r="C1255" s="75" t="s">
        <v>94</v>
      </c>
      <c r="D1255" s="76"/>
      <c r="E1255" s="76"/>
      <c r="F1255" s="75"/>
      <c r="G1255" s="141">
        <f>SUM(G1256:G1278)</f>
        <v>92996342</v>
      </c>
    </row>
    <row r="1256" spans="1:7" ht="30" outlineLevel="1" x14ac:dyDescent="0.2">
      <c r="A1256" s="25">
        <v>7.1</v>
      </c>
      <c r="B1256" s="25">
        <v>1.17</v>
      </c>
      <c r="C1256" s="69" t="s">
        <v>469</v>
      </c>
      <c r="D1256" s="25" t="s">
        <v>13</v>
      </c>
      <c r="E1256" s="16">
        <v>177</v>
      </c>
      <c r="F1256" s="44">
        <v>30598</v>
      </c>
      <c r="G1256" s="45">
        <f t="shared" ref="G1256:G1278" si="155">ROUND(E1256*F1256,2)</f>
        <v>5415846</v>
      </c>
    </row>
    <row r="1257" spans="1:7" outlineLevel="1" x14ac:dyDescent="0.2">
      <c r="A1257" s="25">
        <v>7.2</v>
      </c>
      <c r="B1257" s="25">
        <v>1.29</v>
      </c>
      <c r="C1257" s="69" t="s">
        <v>470</v>
      </c>
      <c r="D1257" s="25" t="s">
        <v>11</v>
      </c>
      <c r="E1257" s="16">
        <v>4</v>
      </c>
      <c r="F1257" s="44">
        <v>386724</v>
      </c>
      <c r="G1257" s="45">
        <f t="shared" si="155"/>
        <v>1546896</v>
      </c>
    </row>
    <row r="1258" spans="1:7" ht="30" outlineLevel="1" x14ac:dyDescent="0.2">
      <c r="A1258" s="25">
        <v>7.3</v>
      </c>
      <c r="B1258" s="14">
        <v>2.6</v>
      </c>
      <c r="C1258" s="69" t="s">
        <v>471</v>
      </c>
      <c r="D1258" s="242" t="s">
        <v>11</v>
      </c>
      <c r="E1258" s="67">
        <v>7.5</v>
      </c>
      <c r="F1258" s="44">
        <v>839452</v>
      </c>
      <c r="G1258" s="45">
        <f t="shared" si="155"/>
        <v>6295890</v>
      </c>
    </row>
    <row r="1259" spans="1:7" outlineLevel="1" x14ac:dyDescent="0.2">
      <c r="A1259" s="25">
        <v>7.4</v>
      </c>
      <c r="B1259" s="14">
        <v>2.7</v>
      </c>
      <c r="C1259" s="69" t="s">
        <v>18</v>
      </c>
      <c r="D1259" s="242" t="s">
        <v>11</v>
      </c>
      <c r="E1259" s="67">
        <v>4.5</v>
      </c>
      <c r="F1259" s="44">
        <v>840760</v>
      </c>
      <c r="G1259" s="45">
        <f t="shared" si="155"/>
        <v>3783420</v>
      </c>
    </row>
    <row r="1260" spans="1:7" outlineLevel="1" x14ac:dyDescent="0.2">
      <c r="A1260" s="25">
        <v>7.5</v>
      </c>
      <c r="B1260" s="14">
        <v>2.8</v>
      </c>
      <c r="C1260" s="69" t="s">
        <v>472</v>
      </c>
      <c r="D1260" s="242" t="s">
        <v>11</v>
      </c>
      <c r="E1260" s="67">
        <v>7</v>
      </c>
      <c r="F1260" s="44">
        <v>788712</v>
      </c>
      <c r="G1260" s="45">
        <f t="shared" si="155"/>
        <v>5520984</v>
      </c>
    </row>
    <row r="1261" spans="1:7" outlineLevel="1" x14ac:dyDescent="0.2">
      <c r="A1261" s="25">
        <v>7.6</v>
      </c>
      <c r="B1261" s="14">
        <v>4.7</v>
      </c>
      <c r="C1261" s="69" t="s">
        <v>473</v>
      </c>
      <c r="D1261" s="242" t="s">
        <v>64</v>
      </c>
      <c r="E1261" s="67">
        <v>3</v>
      </c>
      <c r="F1261" s="44">
        <v>1573933</v>
      </c>
      <c r="G1261" s="45">
        <f t="shared" si="155"/>
        <v>4721799</v>
      </c>
    </row>
    <row r="1262" spans="1:7" outlineLevel="1" x14ac:dyDescent="0.2">
      <c r="A1262" s="25">
        <v>7.7</v>
      </c>
      <c r="B1262" s="14">
        <v>3.11</v>
      </c>
      <c r="C1262" s="69" t="s">
        <v>474</v>
      </c>
      <c r="D1262" s="242" t="s">
        <v>29</v>
      </c>
      <c r="E1262" s="67">
        <v>36</v>
      </c>
      <c r="F1262" s="44">
        <v>63619</v>
      </c>
      <c r="G1262" s="45">
        <f t="shared" si="155"/>
        <v>2290284</v>
      </c>
    </row>
    <row r="1263" spans="1:7" outlineLevel="1" x14ac:dyDescent="0.2">
      <c r="A1263" s="25">
        <v>7.8</v>
      </c>
      <c r="B1263" s="14">
        <v>8.3000000000000007</v>
      </c>
      <c r="C1263" s="68" t="s">
        <v>475</v>
      </c>
      <c r="D1263" s="14" t="s">
        <v>11</v>
      </c>
      <c r="E1263" s="16">
        <v>6</v>
      </c>
      <c r="F1263" s="44">
        <v>437106</v>
      </c>
      <c r="G1263" s="45">
        <f t="shared" si="155"/>
        <v>2622636</v>
      </c>
    </row>
    <row r="1264" spans="1:7" outlineLevel="1" x14ac:dyDescent="0.2">
      <c r="A1264" s="25">
        <v>7.9</v>
      </c>
      <c r="B1264" s="14">
        <v>8.5</v>
      </c>
      <c r="C1264" s="68" t="s">
        <v>476</v>
      </c>
      <c r="D1264" s="14" t="s">
        <v>11</v>
      </c>
      <c r="E1264" s="16">
        <v>2</v>
      </c>
      <c r="F1264" s="44">
        <v>359201</v>
      </c>
      <c r="G1264" s="45">
        <f t="shared" si="155"/>
        <v>718402</v>
      </c>
    </row>
    <row r="1265" spans="1:7" outlineLevel="1" x14ac:dyDescent="0.2">
      <c r="A1265" s="26">
        <v>7.1</v>
      </c>
      <c r="B1265" s="14">
        <v>4.21</v>
      </c>
      <c r="C1265" s="68" t="s">
        <v>306</v>
      </c>
      <c r="D1265" s="25" t="s">
        <v>17</v>
      </c>
      <c r="E1265" s="16">
        <v>500</v>
      </c>
      <c r="F1265" s="44">
        <v>7643</v>
      </c>
      <c r="G1265" s="45">
        <f t="shared" si="155"/>
        <v>3821500</v>
      </c>
    </row>
    <row r="1266" spans="1:7" outlineLevel="1" x14ac:dyDescent="0.2">
      <c r="A1266" s="25">
        <v>7.11</v>
      </c>
      <c r="B1266" s="14">
        <v>4.22</v>
      </c>
      <c r="C1266" s="68" t="s">
        <v>43</v>
      </c>
      <c r="D1266" s="25" t="s">
        <v>17</v>
      </c>
      <c r="E1266" s="16">
        <v>950</v>
      </c>
      <c r="F1266" s="44">
        <v>7900</v>
      </c>
      <c r="G1266" s="45">
        <f t="shared" si="155"/>
        <v>7505000</v>
      </c>
    </row>
    <row r="1267" spans="1:7" outlineLevel="1" x14ac:dyDescent="0.2">
      <c r="A1267" s="25">
        <v>7.12</v>
      </c>
      <c r="B1267" s="14">
        <v>4.3</v>
      </c>
      <c r="C1267" s="68" t="s">
        <v>212</v>
      </c>
      <c r="D1267" s="25" t="s">
        <v>11</v>
      </c>
      <c r="E1267" s="16">
        <v>5</v>
      </c>
      <c r="F1267" s="44">
        <v>1109159</v>
      </c>
      <c r="G1267" s="45">
        <f t="shared" si="155"/>
        <v>5545795</v>
      </c>
    </row>
    <row r="1268" spans="1:7" outlineLevel="1" x14ac:dyDescent="0.2">
      <c r="A1268" s="25">
        <v>7.13</v>
      </c>
      <c r="B1268" s="14">
        <v>5.54</v>
      </c>
      <c r="C1268" s="68" t="s">
        <v>477</v>
      </c>
      <c r="D1268" s="25" t="s">
        <v>64</v>
      </c>
      <c r="E1268" s="26">
        <v>30</v>
      </c>
      <c r="F1268" s="44">
        <v>23798</v>
      </c>
      <c r="G1268" s="45">
        <f t="shared" si="155"/>
        <v>713940</v>
      </c>
    </row>
    <row r="1269" spans="1:7" ht="30" outlineLevel="1" x14ac:dyDescent="0.2">
      <c r="A1269" s="26">
        <v>7.14</v>
      </c>
      <c r="B1269" s="14">
        <v>5.43</v>
      </c>
      <c r="C1269" s="68" t="s">
        <v>441</v>
      </c>
      <c r="D1269" s="25" t="s">
        <v>13</v>
      </c>
      <c r="E1269" s="26">
        <v>80</v>
      </c>
      <c r="F1269" s="44">
        <v>102838</v>
      </c>
      <c r="G1269" s="45">
        <f t="shared" si="155"/>
        <v>8227040</v>
      </c>
    </row>
    <row r="1270" spans="1:7" ht="30" outlineLevel="1" x14ac:dyDescent="0.2">
      <c r="A1270" s="25">
        <v>7.15</v>
      </c>
      <c r="B1270" s="14">
        <v>5.44</v>
      </c>
      <c r="C1270" s="68" t="s">
        <v>478</v>
      </c>
      <c r="D1270" s="25" t="s">
        <v>29</v>
      </c>
      <c r="E1270" s="26">
        <v>30</v>
      </c>
      <c r="F1270" s="44">
        <v>64761</v>
      </c>
      <c r="G1270" s="45">
        <f t="shared" si="155"/>
        <v>1942830</v>
      </c>
    </row>
    <row r="1271" spans="1:7" ht="45" outlineLevel="1" x14ac:dyDescent="0.2">
      <c r="A1271" s="25">
        <v>7.16</v>
      </c>
      <c r="B1271" s="26">
        <v>10.1</v>
      </c>
      <c r="C1271" s="41" t="s">
        <v>34</v>
      </c>
      <c r="D1271" s="25" t="s">
        <v>13</v>
      </c>
      <c r="E1271" s="26">
        <v>40</v>
      </c>
      <c r="F1271" s="44">
        <v>164371</v>
      </c>
      <c r="G1271" s="45">
        <f t="shared" si="155"/>
        <v>6574840</v>
      </c>
    </row>
    <row r="1272" spans="1:7" outlineLevel="1" x14ac:dyDescent="0.2">
      <c r="A1272" s="26">
        <v>7.17</v>
      </c>
      <c r="B1272" s="60">
        <v>18.2</v>
      </c>
      <c r="C1272" s="61" t="s">
        <v>28</v>
      </c>
      <c r="D1272" s="60" t="s">
        <v>29</v>
      </c>
      <c r="E1272" s="22">
        <v>220</v>
      </c>
      <c r="F1272" s="17">
        <v>4794</v>
      </c>
      <c r="G1272" s="45">
        <f t="shared" si="155"/>
        <v>1054680</v>
      </c>
    </row>
    <row r="1273" spans="1:7" outlineLevel="1" x14ac:dyDescent="0.2">
      <c r="A1273" s="26">
        <v>7.18</v>
      </c>
      <c r="B1273" s="60">
        <v>18.3</v>
      </c>
      <c r="C1273" s="61" t="s">
        <v>30</v>
      </c>
      <c r="D1273" s="60" t="s">
        <v>13</v>
      </c>
      <c r="E1273" s="22">
        <v>440</v>
      </c>
      <c r="F1273" s="17">
        <v>18787</v>
      </c>
      <c r="G1273" s="45">
        <f t="shared" si="155"/>
        <v>8266280</v>
      </c>
    </row>
    <row r="1274" spans="1:7" outlineLevel="1" x14ac:dyDescent="0.2">
      <c r="A1274" s="26">
        <v>7.19</v>
      </c>
      <c r="B1274" s="60">
        <v>18.8</v>
      </c>
      <c r="C1274" s="61" t="s">
        <v>31</v>
      </c>
      <c r="D1274" s="60" t="s">
        <v>29</v>
      </c>
      <c r="E1274" s="22">
        <v>220</v>
      </c>
      <c r="F1274" s="17">
        <v>4376</v>
      </c>
      <c r="G1274" s="45">
        <f t="shared" si="155"/>
        <v>962720</v>
      </c>
    </row>
    <row r="1275" spans="1:7" outlineLevel="1" x14ac:dyDescent="0.2">
      <c r="A1275" s="26">
        <v>7.2</v>
      </c>
      <c r="B1275" s="60">
        <v>18.899999999999999</v>
      </c>
      <c r="C1275" s="61" t="s">
        <v>199</v>
      </c>
      <c r="D1275" s="60" t="s">
        <v>13</v>
      </c>
      <c r="E1275" s="22">
        <v>440</v>
      </c>
      <c r="F1275" s="17">
        <v>22651</v>
      </c>
      <c r="G1275" s="45">
        <f t="shared" si="155"/>
        <v>9966440</v>
      </c>
    </row>
    <row r="1276" spans="1:7" outlineLevel="1" x14ac:dyDescent="0.2">
      <c r="A1276" s="26">
        <v>7.21</v>
      </c>
      <c r="B1276" s="60">
        <v>8.8000000000000007</v>
      </c>
      <c r="C1276" s="61" t="s">
        <v>35</v>
      </c>
      <c r="D1276" s="60" t="s">
        <v>11</v>
      </c>
      <c r="E1276" s="22">
        <v>5</v>
      </c>
      <c r="F1276" s="17">
        <v>522364</v>
      </c>
      <c r="G1276" s="45">
        <f t="shared" si="155"/>
        <v>2611820</v>
      </c>
    </row>
    <row r="1277" spans="1:7" outlineLevel="1" x14ac:dyDescent="0.2">
      <c r="A1277" s="26">
        <v>7.22</v>
      </c>
      <c r="B1277" s="16">
        <v>5.42</v>
      </c>
      <c r="C1277" s="61" t="s">
        <v>47</v>
      </c>
      <c r="D1277" s="60" t="s">
        <v>29</v>
      </c>
      <c r="E1277" s="22">
        <v>5</v>
      </c>
      <c r="F1277" s="17">
        <v>89340</v>
      </c>
      <c r="G1277" s="45">
        <f t="shared" si="155"/>
        <v>446700</v>
      </c>
    </row>
    <row r="1278" spans="1:7" outlineLevel="1" x14ac:dyDescent="0.2">
      <c r="A1278" s="25">
        <v>7.23</v>
      </c>
      <c r="B1278" s="16"/>
      <c r="C1278" s="61" t="s">
        <v>366</v>
      </c>
      <c r="D1278" s="60" t="s">
        <v>29</v>
      </c>
      <c r="E1278" s="22">
        <v>200</v>
      </c>
      <c r="F1278" s="17">
        <v>12203</v>
      </c>
      <c r="G1278" s="45">
        <f t="shared" si="155"/>
        <v>2440600</v>
      </c>
    </row>
    <row r="1279" spans="1:7" ht="15.75" outlineLevel="1" x14ac:dyDescent="0.2">
      <c r="A1279" s="79"/>
      <c r="B1279" s="79"/>
      <c r="C1279" s="79"/>
      <c r="D1279" s="80"/>
      <c r="E1279" s="81" t="s">
        <v>103</v>
      </c>
      <c r="F1279" s="35"/>
      <c r="G1279" s="82">
        <f>+G1223+G1219+G1212+G1207+G1227+G1249+G1255</f>
        <v>179325021.55000001</v>
      </c>
    </row>
    <row r="1280" spans="1:7" ht="15.75" outlineLevel="1" x14ac:dyDescent="0.2">
      <c r="A1280" s="35"/>
      <c r="B1280" s="35"/>
      <c r="C1280" s="35"/>
      <c r="D1280" s="50"/>
      <c r="E1280" s="51" t="s">
        <v>367</v>
      </c>
      <c r="F1280" s="52">
        <v>0.25</v>
      </c>
      <c r="G1280" s="53">
        <f>ROUND($G$1279*F1280,2)</f>
        <v>44831255.390000001</v>
      </c>
    </row>
    <row r="1281" spans="1:7" ht="15.75" outlineLevel="1" x14ac:dyDescent="0.2">
      <c r="A1281" s="35"/>
      <c r="B1281" s="35"/>
      <c r="C1281" s="35"/>
      <c r="D1281" s="50"/>
      <c r="E1281" s="51" t="s">
        <v>368</v>
      </c>
      <c r="F1281" s="52">
        <v>0.02</v>
      </c>
      <c r="G1281" s="53">
        <f>ROUND($G$1279*F1281,2)</f>
        <v>3586500.43</v>
      </c>
    </row>
    <row r="1282" spans="1:7" ht="15.75" outlineLevel="1" x14ac:dyDescent="0.2">
      <c r="A1282" s="35"/>
      <c r="B1282" s="35"/>
      <c r="C1282" s="35"/>
      <c r="D1282" s="50"/>
      <c r="E1282" s="51" t="s">
        <v>369</v>
      </c>
      <c r="F1282" s="52">
        <v>0.05</v>
      </c>
      <c r="G1282" s="53">
        <f>ROUND($G$1279*F1282,2)</f>
        <v>8966251.0800000001</v>
      </c>
    </row>
    <row r="1283" spans="1:7" ht="15.75" outlineLevel="1" x14ac:dyDescent="0.2">
      <c r="A1283" s="35"/>
      <c r="B1283" s="35"/>
      <c r="C1283" s="35"/>
      <c r="D1283" s="52"/>
      <c r="E1283" s="51" t="s">
        <v>370</v>
      </c>
      <c r="F1283" s="37"/>
      <c r="G1283" s="53"/>
    </row>
    <row r="1284" spans="1:7" ht="15.75" x14ac:dyDescent="0.25">
      <c r="A1284" s="36"/>
      <c r="B1284" s="36"/>
      <c r="C1284" s="36"/>
      <c r="D1284" s="84"/>
      <c r="E1284" s="51" t="s">
        <v>37</v>
      </c>
      <c r="F1284" s="36"/>
      <c r="G1284" s="56">
        <f>SUM(G1279:G1283)</f>
        <v>236709028.45000002</v>
      </c>
    </row>
    <row r="1285" spans="1:7" x14ac:dyDescent="0.2">
      <c r="A1285" s="50"/>
      <c r="B1285" s="50"/>
      <c r="C1285" s="40"/>
      <c r="D1285" s="50"/>
      <c r="E1285" s="50"/>
      <c r="F1285" s="54"/>
      <c r="G1285" s="86"/>
    </row>
    <row r="1286" spans="1:7" ht="15.75" x14ac:dyDescent="0.25">
      <c r="A1286" s="50"/>
      <c r="B1286" s="50"/>
      <c r="C1286" s="40"/>
      <c r="D1286" s="50"/>
      <c r="E1286" s="50"/>
      <c r="F1286" s="115" t="s">
        <v>479</v>
      </c>
      <c r="G1286" s="116">
        <f>G690+G815+G871+G921+G974+G1031+G1103+G1148+G1203+G1284</f>
        <v>2232894344.4900002</v>
      </c>
    </row>
    <row r="1287" spans="1:7" x14ac:dyDescent="0.2">
      <c r="A1287" s="40"/>
      <c r="B1287" s="40"/>
      <c r="C1287" s="41"/>
      <c r="D1287" s="40"/>
      <c r="E1287" s="40"/>
      <c r="F1287" s="40"/>
      <c r="G1287" s="40"/>
    </row>
    <row r="1288" spans="1:7" ht="15.75" x14ac:dyDescent="0.2">
      <c r="A1288" s="35"/>
      <c r="B1288" s="35"/>
      <c r="C1288" s="35"/>
      <c r="D1288" s="55" t="s">
        <v>480</v>
      </c>
      <c r="E1288" s="55"/>
      <c r="F1288" s="35"/>
      <c r="G1288" s="35"/>
    </row>
    <row r="1289" spans="1:7" ht="31.5" outlineLevel="1" x14ac:dyDescent="0.25">
      <c r="A1289" s="4" t="s">
        <v>2</v>
      </c>
      <c r="B1289" s="5" t="s">
        <v>3</v>
      </c>
      <c r="C1289" s="7" t="s">
        <v>4</v>
      </c>
      <c r="D1289" s="7" t="s">
        <v>5</v>
      </c>
      <c r="E1289" s="8" t="s">
        <v>6</v>
      </c>
      <c r="F1289" s="4" t="s">
        <v>7</v>
      </c>
      <c r="G1289" s="7" t="s">
        <v>8</v>
      </c>
    </row>
    <row r="1290" spans="1:7" ht="15.75" outlineLevel="1" x14ac:dyDescent="0.25">
      <c r="A1290" s="9">
        <v>1</v>
      </c>
      <c r="B1290" s="5"/>
      <c r="C1290" s="42" t="s">
        <v>9</v>
      </c>
      <c r="D1290" s="7"/>
      <c r="E1290" s="8"/>
      <c r="F1290" s="4"/>
      <c r="G1290" s="12">
        <f>SUM(G1291:G1293)</f>
        <v>5133769.76</v>
      </c>
    </row>
    <row r="1291" spans="1:7" outlineLevel="1" x14ac:dyDescent="0.2">
      <c r="A1291" s="13">
        <v>1.1000000000000001</v>
      </c>
      <c r="B1291" s="126">
        <v>1.1100000000000001</v>
      </c>
      <c r="C1291" s="120" t="s">
        <v>240</v>
      </c>
      <c r="D1291" s="14" t="s">
        <v>241</v>
      </c>
      <c r="E1291" s="16">
        <v>34.850912810469175</v>
      </c>
      <c r="F1291" s="44">
        <v>15877</v>
      </c>
      <c r="G1291" s="45">
        <f t="shared" ref="G1291:G1293" si="156">ROUND(E1291*F1291,2)</f>
        <v>553327.93999999994</v>
      </c>
    </row>
    <row r="1292" spans="1:7" outlineLevel="1" x14ac:dyDescent="0.2">
      <c r="A1292" s="13">
        <v>1.2</v>
      </c>
      <c r="B1292" s="126">
        <v>1.1200000000000001</v>
      </c>
      <c r="C1292" s="120" t="s">
        <v>117</v>
      </c>
      <c r="D1292" s="14" t="s">
        <v>13</v>
      </c>
      <c r="E1292" s="16">
        <v>2.999560344124399</v>
      </c>
      <c r="F1292" s="44">
        <v>12107</v>
      </c>
      <c r="G1292" s="45">
        <f t="shared" si="156"/>
        <v>36315.68</v>
      </c>
    </row>
    <row r="1293" spans="1:7" ht="30" outlineLevel="1" x14ac:dyDescent="0.2">
      <c r="A1293" s="13">
        <v>1.3</v>
      </c>
      <c r="B1293" s="127">
        <v>1.1399999999999999</v>
      </c>
      <c r="C1293" s="128" t="s">
        <v>481</v>
      </c>
      <c r="D1293" s="14" t="s">
        <v>13</v>
      </c>
      <c r="E1293" s="16">
        <v>291.92638731472528</v>
      </c>
      <c r="F1293" s="44">
        <v>15566</v>
      </c>
      <c r="G1293" s="45">
        <f t="shared" si="156"/>
        <v>4544126.1399999997</v>
      </c>
    </row>
    <row r="1294" spans="1:7" ht="15.75" outlineLevel="1" x14ac:dyDescent="0.25">
      <c r="A1294" s="9">
        <v>2</v>
      </c>
      <c r="B1294" s="129"/>
      <c r="C1294" s="130" t="s">
        <v>247</v>
      </c>
      <c r="D1294" s="76"/>
      <c r="E1294" s="132"/>
      <c r="F1294" s="133"/>
      <c r="G1294" s="134">
        <f>SUM(G1295:G1298)</f>
        <v>37398489.039999999</v>
      </c>
    </row>
    <row r="1295" spans="1:7" outlineLevel="1" x14ac:dyDescent="0.2">
      <c r="A1295" s="13">
        <v>2.1</v>
      </c>
      <c r="B1295" s="13">
        <v>13.9</v>
      </c>
      <c r="C1295" s="15" t="s">
        <v>73</v>
      </c>
      <c r="D1295" s="14" t="s">
        <v>13</v>
      </c>
      <c r="E1295" s="16">
        <v>478.03276933882324</v>
      </c>
      <c r="F1295" s="44">
        <v>44417</v>
      </c>
      <c r="G1295" s="45">
        <f t="shared" ref="G1295:G1298" si="157">ROUND(E1295*F1295,2)</f>
        <v>21232781.52</v>
      </c>
    </row>
    <row r="1296" spans="1:7" ht="30" outlineLevel="1" x14ac:dyDescent="0.2">
      <c r="A1296" s="13">
        <v>2.2000000000000002</v>
      </c>
      <c r="B1296" s="14"/>
      <c r="C1296" s="68" t="s">
        <v>56</v>
      </c>
      <c r="D1296" s="14" t="s">
        <v>13</v>
      </c>
      <c r="E1296" s="16">
        <v>171.37872140020346</v>
      </c>
      <c r="F1296" s="44">
        <v>49280</v>
      </c>
      <c r="G1296" s="45">
        <f t="shared" si="157"/>
        <v>8445543.3900000006</v>
      </c>
    </row>
    <row r="1297" spans="1:7" ht="30" outlineLevel="1" x14ac:dyDescent="0.2">
      <c r="A1297" s="13">
        <v>2.2999999999999998</v>
      </c>
      <c r="B1297" s="13">
        <v>6.5</v>
      </c>
      <c r="C1297" s="90" t="s">
        <v>249</v>
      </c>
      <c r="D1297" s="14" t="s">
        <v>13</v>
      </c>
      <c r="E1297" s="16">
        <v>197.95349367180231</v>
      </c>
      <c r="F1297" s="44">
        <v>10180</v>
      </c>
      <c r="G1297" s="45">
        <f t="shared" si="157"/>
        <v>2015166.57</v>
      </c>
    </row>
    <row r="1298" spans="1:7" ht="30" outlineLevel="1" x14ac:dyDescent="0.2">
      <c r="A1298" s="13">
        <v>2.4</v>
      </c>
      <c r="B1298" s="14" t="s">
        <v>393</v>
      </c>
      <c r="C1298" s="15" t="s">
        <v>177</v>
      </c>
      <c r="D1298" s="14" t="s">
        <v>11</v>
      </c>
      <c r="E1298" s="16">
        <v>6.7770769083708142</v>
      </c>
      <c r="F1298" s="44">
        <v>841808</v>
      </c>
      <c r="G1298" s="45">
        <f t="shared" si="157"/>
        <v>5704997.5599999996</v>
      </c>
    </row>
    <row r="1299" spans="1:7" ht="15.75" outlineLevel="1" x14ac:dyDescent="0.25">
      <c r="A1299" s="9">
        <v>3</v>
      </c>
      <c r="B1299" s="129"/>
      <c r="C1299" s="130" t="s">
        <v>53</v>
      </c>
      <c r="D1299" s="76"/>
      <c r="E1299" s="132"/>
      <c r="F1299" s="133"/>
      <c r="G1299" s="134">
        <f>SUM(G1300:G1302)</f>
        <v>29408412.25</v>
      </c>
    </row>
    <row r="1300" spans="1:7" ht="30" outlineLevel="1" x14ac:dyDescent="0.2">
      <c r="A1300" s="13">
        <v>3.1</v>
      </c>
      <c r="B1300" s="14">
        <v>7.34</v>
      </c>
      <c r="C1300" s="15" t="s">
        <v>61</v>
      </c>
      <c r="D1300" s="14" t="s">
        <v>29</v>
      </c>
      <c r="E1300" s="16">
        <v>195.60954922992516</v>
      </c>
      <c r="F1300" s="44">
        <v>37713</v>
      </c>
      <c r="G1300" s="45">
        <f t="shared" ref="G1300:G1302" si="158">ROUND(E1300*F1300,2)</f>
        <v>7377022.9299999997</v>
      </c>
    </row>
    <row r="1301" spans="1:7" ht="30" outlineLevel="1" x14ac:dyDescent="0.2">
      <c r="A1301" s="13">
        <v>3.2</v>
      </c>
      <c r="B1301" s="13">
        <v>15.5</v>
      </c>
      <c r="C1301" s="90" t="s">
        <v>258</v>
      </c>
      <c r="D1301" s="14" t="s">
        <v>13</v>
      </c>
      <c r="E1301" s="16">
        <v>228.1560858212423</v>
      </c>
      <c r="F1301" s="44">
        <v>76823</v>
      </c>
      <c r="G1301" s="45">
        <f t="shared" si="158"/>
        <v>17527634.98</v>
      </c>
    </row>
    <row r="1302" spans="1:7" outlineLevel="1" x14ac:dyDescent="0.2">
      <c r="A1302" s="146">
        <v>3.3</v>
      </c>
      <c r="B1302" s="14"/>
      <c r="C1302" s="90" t="s">
        <v>262</v>
      </c>
      <c r="D1302" s="14" t="s">
        <v>29</v>
      </c>
      <c r="E1302" s="16">
        <v>145.98879534080652</v>
      </c>
      <c r="F1302" s="44">
        <v>30850</v>
      </c>
      <c r="G1302" s="45">
        <f t="shared" si="158"/>
        <v>4503754.34</v>
      </c>
    </row>
    <row r="1303" spans="1:7" ht="15.75" outlineLevel="1" x14ac:dyDescent="0.25">
      <c r="A1303" s="9">
        <v>4</v>
      </c>
      <c r="B1303" s="129"/>
      <c r="C1303" s="135" t="s">
        <v>309</v>
      </c>
      <c r="D1303" s="76"/>
      <c r="E1303" s="136"/>
      <c r="F1303" s="137"/>
      <c r="G1303" s="89">
        <f>SUM(G1304)</f>
        <v>960000</v>
      </c>
    </row>
    <row r="1304" spans="1:7" outlineLevel="1" x14ac:dyDescent="0.2">
      <c r="A1304" s="13">
        <v>4.0999999999999996</v>
      </c>
      <c r="B1304" s="22">
        <v>5.5</v>
      </c>
      <c r="C1304" s="90" t="s">
        <v>85</v>
      </c>
      <c r="D1304" s="14" t="s">
        <v>13</v>
      </c>
      <c r="E1304" s="16">
        <v>100</v>
      </c>
      <c r="F1304" s="44">
        <v>9600</v>
      </c>
      <c r="G1304" s="45">
        <f t="shared" ref="G1304" si="159">ROUND(E1304*F1304,2)</f>
        <v>960000</v>
      </c>
    </row>
    <row r="1305" spans="1:7" ht="15.75" outlineLevel="1" x14ac:dyDescent="0.25">
      <c r="A1305" s="9">
        <v>5</v>
      </c>
      <c r="B1305" s="129"/>
      <c r="C1305" s="135" t="s">
        <v>167</v>
      </c>
      <c r="D1305" s="76"/>
      <c r="E1305" s="136"/>
      <c r="F1305" s="137"/>
      <c r="G1305" s="89">
        <f>SUM(G1306:G1309)</f>
        <v>22229741.450000003</v>
      </c>
    </row>
    <row r="1306" spans="1:7" ht="30" outlineLevel="1" x14ac:dyDescent="0.2">
      <c r="A1306" s="13">
        <v>5.0999999999999996</v>
      </c>
      <c r="B1306" s="22"/>
      <c r="C1306" s="90" t="s">
        <v>169</v>
      </c>
      <c r="D1306" s="14" t="s">
        <v>13</v>
      </c>
      <c r="E1306" s="16">
        <v>1021.3644095082741</v>
      </c>
      <c r="F1306" s="44">
        <v>11561</v>
      </c>
      <c r="G1306" s="45">
        <f t="shared" ref="G1306:G1309" si="160">ROUND(E1306*F1306,2)</f>
        <v>11807993.939999999</v>
      </c>
    </row>
    <row r="1307" spans="1:7" outlineLevel="1" x14ac:dyDescent="0.2">
      <c r="A1307" s="13">
        <v>5.2</v>
      </c>
      <c r="B1307" s="22">
        <v>18.16</v>
      </c>
      <c r="C1307" s="90" t="s">
        <v>168</v>
      </c>
      <c r="D1307" s="14" t="s">
        <v>13</v>
      </c>
      <c r="E1307" s="16">
        <v>287.74238753283231</v>
      </c>
      <c r="F1307" s="44">
        <v>25421</v>
      </c>
      <c r="G1307" s="45">
        <f t="shared" si="160"/>
        <v>7314699.2300000004</v>
      </c>
    </row>
    <row r="1308" spans="1:7" outlineLevel="1" x14ac:dyDescent="0.2">
      <c r="A1308" s="13">
        <v>5.3</v>
      </c>
      <c r="B1308" s="22">
        <v>18.260000000000002</v>
      </c>
      <c r="C1308" s="138" t="s">
        <v>482</v>
      </c>
      <c r="D1308" s="14" t="s">
        <v>13</v>
      </c>
      <c r="E1308" s="16">
        <v>34.8248001865527</v>
      </c>
      <c r="F1308" s="44">
        <v>21160</v>
      </c>
      <c r="G1308" s="45">
        <f t="shared" si="160"/>
        <v>736892.77</v>
      </c>
    </row>
    <row r="1309" spans="1:7" outlineLevel="1" x14ac:dyDescent="0.2">
      <c r="A1309" s="13">
        <v>5.4</v>
      </c>
      <c r="B1309" s="22">
        <v>18.14</v>
      </c>
      <c r="C1309" s="68" t="s">
        <v>272</v>
      </c>
      <c r="D1309" s="14" t="s">
        <v>13</v>
      </c>
      <c r="E1309" s="16">
        <v>197.66120485250366</v>
      </c>
      <c r="F1309" s="44">
        <v>11991</v>
      </c>
      <c r="G1309" s="45">
        <f t="shared" si="160"/>
        <v>2370155.5099999998</v>
      </c>
    </row>
    <row r="1310" spans="1:7" ht="15.75" outlineLevel="1" x14ac:dyDescent="0.25">
      <c r="A1310" s="9">
        <v>6</v>
      </c>
      <c r="B1310" s="129"/>
      <c r="C1310" s="11" t="s">
        <v>273</v>
      </c>
      <c r="D1310" s="76"/>
      <c r="E1310" s="132"/>
      <c r="F1310" s="133"/>
      <c r="G1310" s="19">
        <f>SUM(G1311:G1316)</f>
        <v>39818784</v>
      </c>
    </row>
    <row r="1311" spans="1:7" ht="30" outlineLevel="1" x14ac:dyDescent="0.2">
      <c r="A1311" s="13">
        <v>6.1</v>
      </c>
      <c r="B1311" s="14"/>
      <c r="C1311" s="72" t="s">
        <v>275</v>
      </c>
      <c r="D1311" s="14" t="s">
        <v>64</v>
      </c>
      <c r="E1311" s="16">
        <v>16</v>
      </c>
      <c r="F1311" s="44">
        <v>115838</v>
      </c>
      <c r="G1311" s="45">
        <f t="shared" ref="G1311:G1316" si="161">ROUND(E1311*F1311,2)</f>
        <v>1853408</v>
      </c>
    </row>
    <row r="1312" spans="1:7" ht="30" outlineLevel="1" x14ac:dyDescent="0.2">
      <c r="A1312" s="13">
        <v>6.2</v>
      </c>
      <c r="B1312" s="22"/>
      <c r="C1312" s="72" t="s">
        <v>77</v>
      </c>
      <c r="D1312" s="14" t="s">
        <v>64</v>
      </c>
      <c r="E1312" s="16">
        <v>16</v>
      </c>
      <c r="F1312" s="44">
        <v>65567</v>
      </c>
      <c r="G1312" s="45">
        <f t="shared" si="161"/>
        <v>1049072</v>
      </c>
    </row>
    <row r="1313" spans="1:7" outlineLevel="1" x14ac:dyDescent="0.2">
      <c r="A1313" s="13">
        <v>6.3</v>
      </c>
      <c r="B1313" s="22">
        <v>11.25</v>
      </c>
      <c r="C1313" s="90" t="s">
        <v>483</v>
      </c>
      <c r="D1313" s="14" t="s">
        <v>29</v>
      </c>
      <c r="E1313" s="16">
        <v>5</v>
      </c>
      <c r="F1313" s="44">
        <v>33546</v>
      </c>
      <c r="G1313" s="45">
        <f t="shared" si="161"/>
        <v>167730</v>
      </c>
    </row>
    <row r="1314" spans="1:7" ht="45" outlineLevel="1" x14ac:dyDescent="0.2">
      <c r="A1314" s="13">
        <v>6.4</v>
      </c>
      <c r="B1314" s="13">
        <v>14.6</v>
      </c>
      <c r="C1314" s="90" t="s">
        <v>484</v>
      </c>
      <c r="D1314" s="14" t="s">
        <v>13</v>
      </c>
      <c r="E1314" s="16">
        <v>60</v>
      </c>
      <c r="F1314" s="44">
        <v>107293</v>
      </c>
      <c r="G1314" s="45">
        <f t="shared" si="161"/>
        <v>6437580</v>
      </c>
    </row>
    <row r="1315" spans="1:7" ht="30" outlineLevel="1" x14ac:dyDescent="0.2">
      <c r="A1315" s="57">
        <v>6.5</v>
      </c>
      <c r="B1315" s="59"/>
      <c r="C1315" s="243" t="s">
        <v>485</v>
      </c>
      <c r="D1315" s="25" t="s">
        <v>92</v>
      </c>
      <c r="E1315" s="26">
        <v>1</v>
      </c>
      <c r="F1315" s="44">
        <v>30000000</v>
      </c>
      <c r="G1315" s="45">
        <f t="shared" si="161"/>
        <v>30000000</v>
      </c>
    </row>
    <row r="1316" spans="1:7" outlineLevel="1" x14ac:dyDescent="0.2">
      <c r="A1316" s="13">
        <v>6.6</v>
      </c>
      <c r="B1316" s="22">
        <v>5.13</v>
      </c>
      <c r="C1316" s="90" t="s">
        <v>260</v>
      </c>
      <c r="D1316" s="14" t="s">
        <v>13</v>
      </c>
      <c r="E1316" s="16">
        <v>2</v>
      </c>
      <c r="F1316" s="44">
        <v>155497</v>
      </c>
      <c r="G1316" s="45">
        <f t="shared" si="161"/>
        <v>310994</v>
      </c>
    </row>
    <row r="1317" spans="1:7" ht="31.5" outlineLevel="1" x14ac:dyDescent="0.25">
      <c r="A1317" s="9">
        <v>7</v>
      </c>
      <c r="B1317" s="4"/>
      <c r="C1317" s="140" t="s">
        <v>486</v>
      </c>
      <c r="D1317" s="76"/>
      <c r="E1317" s="8"/>
      <c r="F1317" s="141"/>
      <c r="G1317" s="141">
        <f>SUM(G1318:G1320)</f>
        <v>328526</v>
      </c>
    </row>
    <row r="1318" spans="1:7" outlineLevel="1" x14ac:dyDescent="0.2">
      <c r="A1318" s="13">
        <v>7.1</v>
      </c>
      <c r="B1318" s="13">
        <v>18.3</v>
      </c>
      <c r="C1318" s="72" t="s">
        <v>284</v>
      </c>
      <c r="D1318" s="14" t="s">
        <v>13</v>
      </c>
      <c r="E1318" s="16">
        <v>4</v>
      </c>
      <c r="F1318" s="44">
        <v>18787</v>
      </c>
      <c r="G1318" s="45">
        <f t="shared" ref="G1318:G1320" si="162">ROUND(E1318*F1318,2)</f>
        <v>75148</v>
      </c>
    </row>
    <row r="1319" spans="1:7" outlineLevel="1" x14ac:dyDescent="0.2">
      <c r="A1319" s="13">
        <v>7.2</v>
      </c>
      <c r="B1319" s="13">
        <v>18.899999999999999</v>
      </c>
      <c r="C1319" s="72" t="s">
        <v>220</v>
      </c>
      <c r="D1319" s="14" t="s">
        <v>13</v>
      </c>
      <c r="E1319" s="16">
        <v>4</v>
      </c>
      <c r="F1319" s="44">
        <v>22651</v>
      </c>
      <c r="G1319" s="45">
        <f t="shared" si="162"/>
        <v>90604</v>
      </c>
    </row>
    <row r="1320" spans="1:7" outlineLevel="1" x14ac:dyDescent="0.2">
      <c r="A1320" s="13">
        <v>7.3</v>
      </c>
      <c r="B1320" s="22">
        <v>9.18</v>
      </c>
      <c r="C1320" s="90" t="s">
        <v>129</v>
      </c>
      <c r="D1320" s="14" t="s">
        <v>64</v>
      </c>
      <c r="E1320" s="16">
        <v>1</v>
      </c>
      <c r="F1320" s="44">
        <v>162774</v>
      </c>
      <c r="G1320" s="45">
        <f t="shared" si="162"/>
        <v>162774</v>
      </c>
    </row>
    <row r="1321" spans="1:7" ht="15.75" outlineLevel="1" x14ac:dyDescent="0.25">
      <c r="A1321" s="142">
        <v>8</v>
      </c>
      <c r="B1321" s="142"/>
      <c r="C1321" s="130" t="s">
        <v>87</v>
      </c>
      <c r="D1321" s="76"/>
      <c r="E1321" s="142"/>
      <c r="F1321" s="130"/>
      <c r="G1321" s="143">
        <f>SUM(G1322)</f>
        <v>1133020</v>
      </c>
    </row>
    <row r="1322" spans="1:7" ht="30" outlineLevel="1" x14ac:dyDescent="0.2">
      <c r="A1322" s="13">
        <v>8.1</v>
      </c>
      <c r="B1322" s="22"/>
      <c r="C1322" s="90" t="s">
        <v>487</v>
      </c>
      <c r="D1322" s="14" t="s">
        <v>64</v>
      </c>
      <c r="E1322" s="16">
        <v>10</v>
      </c>
      <c r="F1322" s="73">
        <v>113302</v>
      </c>
      <c r="G1322" s="45">
        <f t="shared" ref="G1322" si="163">ROUND(E1322*F1322,2)</f>
        <v>1133020</v>
      </c>
    </row>
    <row r="1323" spans="1:7" ht="15.75" outlineLevel="1" x14ac:dyDescent="0.25">
      <c r="A1323" s="142">
        <v>9</v>
      </c>
      <c r="B1323" s="142"/>
      <c r="C1323" s="130" t="s">
        <v>488</v>
      </c>
      <c r="D1323" s="76"/>
      <c r="E1323" s="142"/>
      <c r="F1323" s="130"/>
      <c r="G1323" s="143">
        <f>SUM(G1324:G1327)</f>
        <v>6817963</v>
      </c>
    </row>
    <row r="1324" spans="1:7" ht="30" outlineLevel="1" x14ac:dyDescent="0.2">
      <c r="A1324" s="13">
        <v>9.1</v>
      </c>
      <c r="B1324" s="22" t="s">
        <v>489</v>
      </c>
      <c r="C1324" s="90" t="s">
        <v>490</v>
      </c>
      <c r="D1324" s="14" t="s">
        <v>13</v>
      </c>
      <c r="E1324" s="16">
        <v>25</v>
      </c>
      <c r="F1324" s="44">
        <v>83604</v>
      </c>
      <c r="G1324" s="45">
        <f t="shared" ref="G1324:G1327" si="164">ROUND(E1324*F1324,2)</f>
        <v>2090100</v>
      </c>
    </row>
    <row r="1325" spans="1:7" ht="60" outlineLevel="1" x14ac:dyDescent="0.2">
      <c r="A1325" s="13">
        <v>9.1999999999999993</v>
      </c>
      <c r="B1325" s="22">
        <v>17.12</v>
      </c>
      <c r="C1325" s="68" t="s">
        <v>356</v>
      </c>
      <c r="D1325" s="14" t="s">
        <v>64</v>
      </c>
      <c r="E1325" s="16">
        <v>1</v>
      </c>
      <c r="F1325" s="17">
        <v>507623</v>
      </c>
      <c r="G1325" s="45">
        <f t="shared" si="164"/>
        <v>507623</v>
      </c>
    </row>
    <row r="1326" spans="1:7" ht="30" outlineLevel="1" x14ac:dyDescent="0.2">
      <c r="A1326" s="13">
        <v>9.3000000000000007</v>
      </c>
      <c r="B1326" s="162">
        <v>14.01</v>
      </c>
      <c r="C1326" s="244" t="s">
        <v>194</v>
      </c>
      <c r="D1326" s="60" t="s">
        <v>13</v>
      </c>
      <c r="E1326" s="16">
        <v>25</v>
      </c>
      <c r="F1326" s="17">
        <v>83908</v>
      </c>
      <c r="G1326" s="45">
        <f t="shared" si="164"/>
        <v>2097700</v>
      </c>
    </row>
    <row r="1327" spans="1:7" outlineLevel="1" x14ac:dyDescent="0.2">
      <c r="A1327" s="13">
        <v>9.4</v>
      </c>
      <c r="B1327" s="16">
        <v>14.42</v>
      </c>
      <c r="C1327" s="245" t="s">
        <v>362</v>
      </c>
      <c r="D1327" s="60" t="s">
        <v>29</v>
      </c>
      <c r="E1327" s="16">
        <v>20</v>
      </c>
      <c r="F1327" s="17">
        <v>106127</v>
      </c>
      <c r="G1327" s="45">
        <f t="shared" si="164"/>
        <v>2122540</v>
      </c>
    </row>
    <row r="1328" spans="1:7" ht="15.75" outlineLevel="1" x14ac:dyDescent="0.25">
      <c r="A1328" s="9">
        <v>10</v>
      </c>
      <c r="B1328" s="5"/>
      <c r="C1328" s="42" t="s">
        <v>94</v>
      </c>
      <c r="D1328" s="7"/>
      <c r="E1328" s="8"/>
      <c r="F1328" s="4"/>
      <c r="G1328" s="12">
        <f>SUM(G1329:G1337)</f>
        <v>71296445.620000005</v>
      </c>
    </row>
    <row r="1329" spans="1:7" outlineLevel="1" x14ac:dyDescent="0.2">
      <c r="A1329" s="13">
        <v>10.1</v>
      </c>
      <c r="B1329" s="13">
        <v>18.2</v>
      </c>
      <c r="C1329" s="15" t="s">
        <v>28</v>
      </c>
      <c r="D1329" s="25" t="s">
        <v>29</v>
      </c>
      <c r="E1329" s="43">
        <v>494.15543318894839</v>
      </c>
      <c r="F1329" s="44">
        <v>4794</v>
      </c>
      <c r="G1329" s="45">
        <f t="shared" ref="G1329:G1337" si="165">ROUND(E1329*F1329,2)</f>
        <v>2368981.15</v>
      </c>
    </row>
    <row r="1330" spans="1:7" outlineLevel="1" x14ac:dyDescent="0.2">
      <c r="A1330" s="13">
        <v>10.199999999999999</v>
      </c>
      <c r="B1330" s="13">
        <v>18.3</v>
      </c>
      <c r="C1330" s="15" t="s">
        <v>30</v>
      </c>
      <c r="D1330" s="25" t="s">
        <v>13</v>
      </c>
      <c r="E1330" s="43">
        <v>1052.1073180742251</v>
      </c>
      <c r="F1330" s="44">
        <v>18787</v>
      </c>
      <c r="G1330" s="45">
        <f t="shared" si="165"/>
        <v>19765940.18</v>
      </c>
    </row>
    <row r="1331" spans="1:7" outlineLevel="1" x14ac:dyDescent="0.2">
      <c r="A1331" s="13">
        <v>10.3</v>
      </c>
      <c r="B1331" s="13">
        <v>18.8</v>
      </c>
      <c r="C1331" s="15" t="s">
        <v>31</v>
      </c>
      <c r="D1331" s="25" t="s">
        <v>29</v>
      </c>
      <c r="E1331" s="43">
        <v>494.57708118105654</v>
      </c>
      <c r="F1331" s="44">
        <v>4376</v>
      </c>
      <c r="G1331" s="45">
        <f t="shared" si="165"/>
        <v>2164269.31</v>
      </c>
    </row>
    <row r="1332" spans="1:7" outlineLevel="1" x14ac:dyDescent="0.2">
      <c r="A1332" s="13">
        <v>10.4</v>
      </c>
      <c r="B1332" s="13">
        <v>18.899999999999999</v>
      </c>
      <c r="C1332" s="15" t="s">
        <v>32</v>
      </c>
      <c r="D1332" s="25" t="s">
        <v>13</v>
      </c>
      <c r="E1332" s="43">
        <v>1024.8145458668396</v>
      </c>
      <c r="F1332" s="44">
        <v>22651</v>
      </c>
      <c r="G1332" s="45">
        <f t="shared" si="165"/>
        <v>23213074.280000001</v>
      </c>
    </row>
    <row r="1333" spans="1:7" outlineLevel="1" x14ac:dyDescent="0.2">
      <c r="A1333" s="78">
        <v>10.5</v>
      </c>
      <c r="B1333" s="26">
        <v>5.0199999999999996</v>
      </c>
      <c r="C1333" s="15" t="s">
        <v>95</v>
      </c>
      <c r="D1333" s="14" t="s">
        <v>13</v>
      </c>
      <c r="E1333" s="25">
        <v>59</v>
      </c>
      <c r="F1333" s="44">
        <v>121043</v>
      </c>
      <c r="G1333" s="45">
        <f t="shared" si="165"/>
        <v>7141537</v>
      </c>
    </row>
    <row r="1334" spans="1:7" outlineLevel="1" x14ac:dyDescent="0.2">
      <c r="A1334" s="78">
        <v>10.6</v>
      </c>
      <c r="B1334" s="78">
        <v>5.9</v>
      </c>
      <c r="C1334" s="15" t="s">
        <v>491</v>
      </c>
      <c r="D1334" s="14" t="s">
        <v>29</v>
      </c>
      <c r="E1334" s="26">
        <v>88</v>
      </c>
      <c r="F1334" s="44">
        <v>118055</v>
      </c>
      <c r="G1334" s="45">
        <f t="shared" si="165"/>
        <v>10388840</v>
      </c>
    </row>
    <row r="1335" spans="1:7" ht="30" outlineLevel="1" x14ac:dyDescent="0.2">
      <c r="A1335" s="78">
        <v>10.7</v>
      </c>
      <c r="B1335" s="26">
        <v>5.13</v>
      </c>
      <c r="C1335" s="15" t="s">
        <v>365</v>
      </c>
      <c r="D1335" s="14" t="s">
        <v>29</v>
      </c>
      <c r="E1335" s="26">
        <v>68.647503585990378</v>
      </c>
      <c r="F1335" s="44">
        <v>46980</v>
      </c>
      <c r="G1335" s="45">
        <f t="shared" si="165"/>
        <v>3225059.72</v>
      </c>
    </row>
    <row r="1336" spans="1:7" outlineLevel="1" x14ac:dyDescent="0.2">
      <c r="A1336" s="78">
        <v>10.8</v>
      </c>
      <c r="B1336" s="26">
        <v>5.16</v>
      </c>
      <c r="C1336" s="15" t="s">
        <v>101</v>
      </c>
      <c r="D1336" s="14" t="s">
        <v>13</v>
      </c>
      <c r="E1336" s="26">
        <v>29.510590056373527</v>
      </c>
      <c r="F1336" s="44">
        <v>84771</v>
      </c>
      <c r="G1336" s="45">
        <f t="shared" si="165"/>
        <v>2501642.23</v>
      </c>
    </row>
    <row r="1337" spans="1:7" ht="30" outlineLevel="1" x14ac:dyDescent="0.2">
      <c r="A1337" s="78">
        <v>10.9</v>
      </c>
      <c r="B1337" s="26">
        <v>7.01</v>
      </c>
      <c r="C1337" s="15" t="s">
        <v>102</v>
      </c>
      <c r="D1337" s="14" t="s">
        <v>29</v>
      </c>
      <c r="E1337" s="26">
        <v>99.584686727275937</v>
      </c>
      <c r="F1337" s="44">
        <v>5293</v>
      </c>
      <c r="G1337" s="45">
        <f t="shared" si="165"/>
        <v>527101.75</v>
      </c>
    </row>
    <row r="1338" spans="1:7" ht="15.75" outlineLevel="1" x14ac:dyDescent="0.2">
      <c r="A1338" s="246"/>
      <c r="B1338" s="246"/>
      <c r="C1338" s="246"/>
      <c r="D1338" s="247"/>
      <c r="E1338" s="248" t="s">
        <v>36</v>
      </c>
      <c r="F1338" s="32"/>
      <c r="G1338" s="249">
        <f>G1290+G1294+G1299+G1303+G1305+G1310+G1317+G1321+G1323+G1328</f>
        <v>214525151.12</v>
      </c>
    </row>
    <row r="1339" spans="1:7" ht="15.75" outlineLevel="1" x14ac:dyDescent="0.2">
      <c r="A1339" s="35"/>
      <c r="B1339" s="35"/>
      <c r="C1339" s="35"/>
      <c r="D1339" s="50"/>
      <c r="E1339" s="51" t="s">
        <v>21</v>
      </c>
      <c r="F1339" s="52">
        <v>0.25</v>
      </c>
      <c r="G1339" s="53">
        <f>ROUND($G$1338*F1339,2)</f>
        <v>53631287.780000001</v>
      </c>
    </row>
    <row r="1340" spans="1:7" ht="15.75" outlineLevel="1" x14ac:dyDescent="0.2">
      <c r="A1340" s="35"/>
      <c r="B1340" s="35"/>
      <c r="C1340" s="35"/>
      <c r="D1340" s="50"/>
      <c r="E1340" s="51" t="s">
        <v>22</v>
      </c>
      <c r="F1340" s="52">
        <v>0.02</v>
      </c>
      <c r="G1340" s="53">
        <f>ROUND($G$1338*F1340,2)</f>
        <v>4290503.0199999996</v>
      </c>
    </row>
    <row r="1341" spans="1:7" ht="15.75" outlineLevel="1" x14ac:dyDescent="0.2">
      <c r="A1341" s="35"/>
      <c r="B1341" s="35"/>
      <c r="C1341" s="35"/>
      <c r="D1341" s="50"/>
      <c r="E1341" s="51" t="s">
        <v>23</v>
      </c>
      <c r="F1341" s="52">
        <v>0.05</v>
      </c>
      <c r="G1341" s="53">
        <f>ROUND($G$1338*F1341,2)</f>
        <v>10726257.560000001</v>
      </c>
    </row>
    <row r="1342" spans="1:7" ht="15.75" outlineLevel="1" x14ac:dyDescent="0.2">
      <c r="A1342" s="35"/>
      <c r="B1342" s="35"/>
      <c r="C1342" s="35"/>
      <c r="D1342" s="52"/>
      <c r="E1342" s="51" t="s">
        <v>291</v>
      </c>
      <c r="F1342" s="37"/>
      <c r="G1342" s="153"/>
    </row>
    <row r="1343" spans="1:7" ht="15.75" x14ac:dyDescent="0.25">
      <c r="A1343" s="35"/>
      <c r="B1343" s="35"/>
      <c r="C1343" s="35"/>
      <c r="D1343" s="250"/>
      <c r="E1343" s="51" t="s">
        <v>37</v>
      </c>
      <c r="F1343" s="251"/>
      <c r="G1343" s="56">
        <f>SUM(G1338:G1342)</f>
        <v>283173199.48000002</v>
      </c>
    </row>
    <row r="1344" spans="1:7" x14ac:dyDescent="0.2">
      <c r="A1344" s="50"/>
      <c r="B1344" s="40"/>
      <c r="C1344" s="40"/>
      <c r="D1344" s="50"/>
      <c r="E1344" s="50"/>
      <c r="F1344" s="54"/>
      <c r="G1344" s="86"/>
    </row>
    <row r="1345" spans="1:7" ht="15.75" x14ac:dyDescent="0.2">
      <c r="A1345" s="50"/>
      <c r="B1345" s="35"/>
      <c r="C1345" s="35"/>
      <c r="D1345" s="55" t="s">
        <v>492</v>
      </c>
      <c r="E1345" s="55"/>
      <c r="F1345" s="35"/>
      <c r="G1345" s="35"/>
    </row>
    <row r="1346" spans="1:7" ht="31.5" outlineLevel="1" x14ac:dyDescent="0.25">
      <c r="A1346" s="4" t="s">
        <v>2</v>
      </c>
      <c r="B1346" s="5" t="s">
        <v>3</v>
      </c>
      <c r="C1346" s="7" t="s">
        <v>4</v>
      </c>
      <c r="D1346" s="7" t="s">
        <v>5</v>
      </c>
      <c r="E1346" s="8" t="s">
        <v>6</v>
      </c>
      <c r="F1346" s="4" t="s">
        <v>7</v>
      </c>
      <c r="G1346" s="7" t="s">
        <v>8</v>
      </c>
    </row>
    <row r="1347" spans="1:7" ht="15.75" outlineLevel="1" x14ac:dyDescent="0.25">
      <c r="A1347" s="9">
        <v>1</v>
      </c>
      <c r="B1347" s="5"/>
      <c r="C1347" s="42" t="s">
        <v>9</v>
      </c>
      <c r="D1347" s="7"/>
      <c r="E1347" s="8"/>
      <c r="F1347" s="4"/>
      <c r="G1347" s="12">
        <f>SUM(G1348)</f>
        <v>3113200</v>
      </c>
    </row>
    <row r="1348" spans="1:7" outlineLevel="1" x14ac:dyDescent="0.2">
      <c r="A1348" s="13">
        <v>1.1000000000000001</v>
      </c>
      <c r="B1348" s="22">
        <v>1.1399999999999999</v>
      </c>
      <c r="C1348" s="252" t="s">
        <v>243</v>
      </c>
      <c r="D1348" s="25" t="s">
        <v>13</v>
      </c>
      <c r="E1348" s="16">
        <v>200</v>
      </c>
      <c r="F1348" s="44">
        <v>15566</v>
      </c>
      <c r="G1348" s="45">
        <f t="shared" ref="G1348" si="166">ROUND(E1348*F1348,2)</f>
        <v>3113200</v>
      </c>
    </row>
    <row r="1349" spans="1:7" ht="15.75" outlineLevel="1" x14ac:dyDescent="0.2">
      <c r="A1349" s="9">
        <v>2</v>
      </c>
      <c r="B1349" s="129"/>
      <c r="C1349" s="130" t="s">
        <v>247</v>
      </c>
      <c r="D1349" s="131"/>
      <c r="E1349" s="132"/>
      <c r="F1349" s="133"/>
      <c r="G1349" s="12">
        <f>SUM(G1350:G1351)</f>
        <v>3618120</v>
      </c>
    </row>
    <row r="1350" spans="1:7" ht="30" outlineLevel="1" x14ac:dyDescent="0.2">
      <c r="A1350" s="13">
        <v>2.1</v>
      </c>
      <c r="B1350" s="13">
        <v>6.5</v>
      </c>
      <c r="C1350" s="90" t="s">
        <v>249</v>
      </c>
      <c r="D1350" s="14" t="s">
        <v>13</v>
      </c>
      <c r="E1350" s="16">
        <v>250</v>
      </c>
      <c r="F1350" s="44">
        <v>10180</v>
      </c>
      <c r="G1350" s="45">
        <f t="shared" ref="G1350:G1351" si="167">ROUND(E1350*F1350,2)</f>
        <v>2545000</v>
      </c>
    </row>
    <row r="1351" spans="1:7" ht="30" outlineLevel="1" x14ac:dyDescent="0.2">
      <c r="A1351" s="13">
        <v>2.2000000000000002</v>
      </c>
      <c r="B1351" s="22">
        <v>18.100000000000001</v>
      </c>
      <c r="C1351" s="90" t="s">
        <v>200</v>
      </c>
      <c r="D1351" s="14" t="s">
        <v>13</v>
      </c>
      <c r="E1351" s="16">
        <v>80</v>
      </c>
      <c r="F1351" s="44">
        <v>13414</v>
      </c>
      <c r="G1351" s="45">
        <f t="shared" si="167"/>
        <v>1073120</v>
      </c>
    </row>
    <row r="1352" spans="1:7" ht="15.75" outlineLevel="1" x14ac:dyDescent="0.2">
      <c r="A1352" s="142">
        <v>3</v>
      </c>
      <c r="B1352" s="142">
        <v>9</v>
      </c>
      <c r="C1352" s="130" t="s">
        <v>128</v>
      </c>
      <c r="D1352" s="142"/>
      <c r="E1352" s="142"/>
      <c r="F1352" s="130"/>
      <c r="G1352" s="143">
        <f>SUM(G1353:G1354)</f>
        <v>3724651</v>
      </c>
    </row>
    <row r="1353" spans="1:7" outlineLevel="1" x14ac:dyDescent="0.2">
      <c r="A1353" s="13">
        <v>3.1</v>
      </c>
      <c r="B1353" s="22">
        <v>9.27</v>
      </c>
      <c r="C1353" s="90" t="s">
        <v>493</v>
      </c>
      <c r="D1353" s="14" t="s">
        <v>13</v>
      </c>
      <c r="E1353" s="16">
        <v>7</v>
      </c>
      <c r="F1353" s="44">
        <v>481486</v>
      </c>
      <c r="G1353" s="45">
        <f t="shared" ref="G1353:G1354" si="168">ROUND(E1353*F1353,2)</f>
        <v>3370402</v>
      </c>
    </row>
    <row r="1354" spans="1:7" outlineLevel="1" x14ac:dyDescent="0.2">
      <c r="A1354" s="13">
        <v>3.2</v>
      </c>
      <c r="B1354" s="22">
        <v>9.2899999999999991</v>
      </c>
      <c r="C1354" s="90" t="s">
        <v>494</v>
      </c>
      <c r="D1354" s="14" t="s">
        <v>13</v>
      </c>
      <c r="E1354" s="16">
        <v>7</v>
      </c>
      <c r="F1354" s="44">
        <v>50607</v>
      </c>
      <c r="G1354" s="45">
        <f t="shared" si="168"/>
        <v>354249</v>
      </c>
    </row>
    <row r="1355" spans="1:7" ht="15.75" outlineLevel="1" x14ac:dyDescent="0.2">
      <c r="A1355" s="9">
        <v>4</v>
      </c>
      <c r="B1355" s="129"/>
      <c r="C1355" s="130" t="s">
        <v>53</v>
      </c>
      <c r="D1355" s="131"/>
      <c r="E1355" s="132"/>
      <c r="F1355" s="133"/>
      <c r="G1355" s="12">
        <f>SUM(G1356:G1358)</f>
        <v>11849643.950000001</v>
      </c>
    </row>
    <row r="1356" spans="1:7" ht="30" outlineLevel="1" x14ac:dyDescent="0.2">
      <c r="A1356" s="13">
        <v>4.0999999999999996</v>
      </c>
      <c r="B1356" s="13">
        <v>15.5</v>
      </c>
      <c r="C1356" s="90" t="s">
        <v>258</v>
      </c>
      <c r="D1356" s="14" t="s">
        <v>13</v>
      </c>
      <c r="E1356" s="16">
        <v>120.33836387651432</v>
      </c>
      <c r="F1356" s="44">
        <v>76823</v>
      </c>
      <c r="G1356" s="45">
        <f t="shared" ref="G1356:G1358" si="169">ROUND(E1356*F1356,2)</f>
        <v>9244754.1300000008</v>
      </c>
    </row>
    <row r="1357" spans="1:7" ht="45" outlineLevel="1" x14ac:dyDescent="0.2">
      <c r="A1357" s="13">
        <v>4.2</v>
      </c>
      <c r="B1357" s="22"/>
      <c r="C1357" s="90" t="s">
        <v>495</v>
      </c>
      <c r="D1357" s="14" t="s">
        <v>13</v>
      </c>
      <c r="E1357" s="26">
        <v>2.9939476347995631</v>
      </c>
      <c r="F1357" s="44">
        <v>132375</v>
      </c>
      <c r="G1357" s="45">
        <f t="shared" si="169"/>
        <v>396323.82</v>
      </c>
    </row>
    <row r="1358" spans="1:7" ht="30" outlineLevel="1" x14ac:dyDescent="0.2">
      <c r="A1358" s="13">
        <v>4.3</v>
      </c>
      <c r="B1358" s="22"/>
      <c r="C1358" s="90" t="s">
        <v>124</v>
      </c>
      <c r="D1358" s="14" t="s">
        <v>29</v>
      </c>
      <c r="E1358" s="16">
        <v>61</v>
      </c>
      <c r="F1358" s="44">
        <v>36206</v>
      </c>
      <c r="G1358" s="45">
        <f t="shared" si="169"/>
        <v>2208566</v>
      </c>
    </row>
    <row r="1359" spans="1:7" ht="15.75" outlineLevel="1" x14ac:dyDescent="0.2">
      <c r="A1359" s="9">
        <v>5</v>
      </c>
      <c r="B1359" s="129"/>
      <c r="C1359" s="135" t="s">
        <v>167</v>
      </c>
      <c r="D1359" s="136"/>
      <c r="E1359" s="136"/>
      <c r="F1359" s="137"/>
      <c r="G1359" s="12">
        <f>SUM(G1360:G1362)</f>
        <v>22328120</v>
      </c>
    </row>
    <row r="1360" spans="1:7" ht="30" outlineLevel="1" x14ac:dyDescent="0.2">
      <c r="A1360" s="13">
        <v>5.0999999999999996</v>
      </c>
      <c r="B1360" s="22"/>
      <c r="C1360" s="90" t="s">
        <v>169</v>
      </c>
      <c r="D1360" s="14" t="s">
        <v>13</v>
      </c>
      <c r="E1360" s="16">
        <v>1300</v>
      </c>
      <c r="F1360" s="44">
        <v>11561</v>
      </c>
      <c r="G1360" s="45">
        <f t="shared" ref="G1360:G1362" si="170">ROUND(E1360*F1360,2)</f>
        <v>15029300</v>
      </c>
    </row>
    <row r="1361" spans="1:7" outlineLevel="1" x14ac:dyDescent="0.2">
      <c r="A1361" s="78">
        <v>5.2</v>
      </c>
      <c r="B1361" s="26">
        <v>18.16</v>
      </c>
      <c r="C1361" s="40" t="s">
        <v>168</v>
      </c>
      <c r="D1361" s="25" t="s">
        <v>13</v>
      </c>
      <c r="E1361" s="26">
        <v>120</v>
      </c>
      <c r="F1361" s="44">
        <v>25421</v>
      </c>
      <c r="G1361" s="45">
        <f t="shared" si="170"/>
        <v>3050520</v>
      </c>
    </row>
    <row r="1362" spans="1:7" ht="30" outlineLevel="1" x14ac:dyDescent="0.2">
      <c r="A1362" s="13">
        <v>5.3</v>
      </c>
      <c r="B1362" s="22"/>
      <c r="C1362" s="24" t="s">
        <v>70</v>
      </c>
      <c r="D1362" s="25" t="s">
        <v>13</v>
      </c>
      <c r="E1362" s="16">
        <v>350</v>
      </c>
      <c r="F1362" s="44">
        <v>12138</v>
      </c>
      <c r="G1362" s="45">
        <f t="shared" si="170"/>
        <v>4248300</v>
      </c>
    </row>
    <row r="1363" spans="1:7" ht="15.75" outlineLevel="1" x14ac:dyDescent="0.2">
      <c r="A1363" s="9">
        <v>6</v>
      </c>
      <c r="B1363" s="129"/>
      <c r="C1363" s="11" t="s">
        <v>75</v>
      </c>
      <c r="D1363" s="131"/>
      <c r="E1363" s="132"/>
      <c r="F1363" s="133"/>
      <c r="G1363" s="12">
        <f>SUM(G1364:G1365)</f>
        <v>1088430</v>
      </c>
    </row>
    <row r="1364" spans="1:7" ht="30" outlineLevel="1" x14ac:dyDescent="0.2">
      <c r="A1364" s="13">
        <v>6.1</v>
      </c>
      <c r="B1364" s="14"/>
      <c r="C1364" s="97" t="s">
        <v>76</v>
      </c>
      <c r="D1364" s="14" t="s">
        <v>64</v>
      </c>
      <c r="E1364" s="16">
        <v>6</v>
      </c>
      <c r="F1364" s="44">
        <v>115838</v>
      </c>
      <c r="G1364" s="45">
        <f t="shared" ref="G1364:G1365" si="171">ROUND(E1364*F1364,2)</f>
        <v>695028</v>
      </c>
    </row>
    <row r="1365" spans="1:7" ht="30" outlineLevel="1" x14ac:dyDescent="0.2">
      <c r="A1365" s="13">
        <v>6.2</v>
      </c>
      <c r="B1365" s="22"/>
      <c r="C1365" s="69" t="s">
        <v>77</v>
      </c>
      <c r="D1365" s="14" t="s">
        <v>64</v>
      </c>
      <c r="E1365" s="16">
        <v>6</v>
      </c>
      <c r="F1365" s="44">
        <v>65567</v>
      </c>
      <c r="G1365" s="45">
        <f t="shared" si="171"/>
        <v>393402</v>
      </c>
    </row>
    <row r="1366" spans="1:7" ht="15.75" outlineLevel="1" x14ac:dyDescent="0.2">
      <c r="A1366" s="142">
        <v>7</v>
      </c>
      <c r="B1366" s="142"/>
      <c r="C1366" s="130" t="s">
        <v>139</v>
      </c>
      <c r="D1366" s="142"/>
      <c r="E1366" s="142"/>
      <c r="F1366" s="130"/>
      <c r="G1366" s="143">
        <f>SUM(G1367:G1368)</f>
        <v>13252593</v>
      </c>
    </row>
    <row r="1367" spans="1:7" ht="45" outlineLevel="1" x14ac:dyDescent="0.2">
      <c r="A1367" s="13">
        <v>7.1</v>
      </c>
      <c r="B1367" s="22"/>
      <c r="C1367" s="243" t="s">
        <v>496</v>
      </c>
      <c r="D1367" s="25" t="s">
        <v>13</v>
      </c>
      <c r="E1367" s="26">
        <v>48</v>
      </c>
      <c r="F1367" s="44">
        <v>247616</v>
      </c>
      <c r="G1367" s="45">
        <f t="shared" ref="G1367:G1368" si="172">ROUND(E1367*F1367,2)</f>
        <v>11885568</v>
      </c>
    </row>
    <row r="1368" spans="1:7" ht="30" outlineLevel="1" x14ac:dyDescent="0.2">
      <c r="A1368" s="13">
        <v>7.2</v>
      </c>
      <c r="B1368" s="22"/>
      <c r="C1368" s="90" t="s">
        <v>497</v>
      </c>
      <c r="D1368" s="14" t="s">
        <v>64</v>
      </c>
      <c r="E1368" s="16">
        <v>11</v>
      </c>
      <c r="F1368" s="44">
        <v>124275</v>
      </c>
      <c r="G1368" s="45">
        <f t="shared" si="172"/>
        <v>1367025</v>
      </c>
    </row>
    <row r="1369" spans="1:7" ht="15.75" outlineLevel="1" x14ac:dyDescent="0.2">
      <c r="A1369" s="142">
        <v>8</v>
      </c>
      <c r="B1369" s="142"/>
      <c r="C1369" s="130" t="s">
        <v>87</v>
      </c>
      <c r="D1369" s="142"/>
      <c r="E1369" s="142"/>
      <c r="F1369" s="130"/>
      <c r="G1369" s="143">
        <f>SUM(G1370:G1371)</f>
        <v>3532776</v>
      </c>
    </row>
    <row r="1370" spans="1:7" ht="15.75" outlineLevel="1" x14ac:dyDescent="0.2">
      <c r="A1370" s="160">
        <v>8.1</v>
      </c>
      <c r="B1370" s="253"/>
      <c r="C1370" s="40" t="s">
        <v>142</v>
      </c>
      <c r="D1370" s="160" t="s">
        <v>64</v>
      </c>
      <c r="E1370" s="67">
        <v>13</v>
      </c>
      <c r="F1370" s="44">
        <v>156200</v>
      </c>
      <c r="G1370" s="45">
        <f t="shared" ref="G1370:G1371" si="173">ROUND(E1370*F1370,2)</f>
        <v>2030600</v>
      </c>
    </row>
    <row r="1371" spans="1:7" ht="30" outlineLevel="1" x14ac:dyDescent="0.2">
      <c r="A1371" s="13">
        <v>8.1999999999999993</v>
      </c>
      <c r="B1371" s="22"/>
      <c r="C1371" s="90" t="s">
        <v>193</v>
      </c>
      <c r="D1371" s="14" t="s">
        <v>64</v>
      </c>
      <c r="E1371" s="16">
        <v>13</v>
      </c>
      <c r="F1371" s="44">
        <v>115552</v>
      </c>
      <c r="G1371" s="45">
        <f t="shared" si="173"/>
        <v>1502176</v>
      </c>
    </row>
    <row r="1372" spans="1:7" ht="15.75" outlineLevel="1" x14ac:dyDescent="0.25">
      <c r="A1372" s="74">
        <v>9</v>
      </c>
      <c r="B1372" s="8"/>
      <c r="C1372" s="75" t="s">
        <v>468</v>
      </c>
      <c r="D1372" s="76"/>
      <c r="E1372" s="76"/>
      <c r="F1372" s="77"/>
      <c r="G1372" s="12">
        <f>SUM(G1373:G1377)</f>
        <v>17142223.239999998</v>
      </c>
    </row>
    <row r="1373" spans="1:7" outlineLevel="1" x14ac:dyDescent="0.2">
      <c r="A1373" s="78">
        <v>9.1</v>
      </c>
      <c r="B1373" s="26">
        <v>5.0199999999999996</v>
      </c>
      <c r="C1373" s="15" t="s">
        <v>95</v>
      </c>
      <c r="D1373" s="25" t="s">
        <v>13</v>
      </c>
      <c r="E1373" s="25">
        <v>58</v>
      </c>
      <c r="F1373" s="44">
        <v>121043</v>
      </c>
      <c r="G1373" s="45">
        <f t="shared" ref="G1373:G1377" si="174">ROUND(E1373*F1373,2)</f>
        <v>7020494</v>
      </c>
    </row>
    <row r="1374" spans="1:7" ht="30" outlineLevel="1" x14ac:dyDescent="0.2">
      <c r="A1374" s="78">
        <v>9.1999999999999993</v>
      </c>
      <c r="B1374" s="26">
        <v>5.04</v>
      </c>
      <c r="C1374" s="15" t="s">
        <v>96</v>
      </c>
      <c r="D1374" s="25" t="s">
        <v>13</v>
      </c>
      <c r="E1374" s="26">
        <v>49</v>
      </c>
      <c r="F1374" s="44">
        <v>78753</v>
      </c>
      <c r="G1374" s="45">
        <f t="shared" si="174"/>
        <v>3858897</v>
      </c>
    </row>
    <row r="1375" spans="1:7" ht="30" outlineLevel="1" x14ac:dyDescent="0.2">
      <c r="A1375" s="78">
        <v>9.3000000000000007</v>
      </c>
      <c r="B1375" s="26">
        <v>5.13</v>
      </c>
      <c r="C1375" s="15" t="s">
        <v>365</v>
      </c>
      <c r="D1375" s="25" t="s">
        <v>29</v>
      </c>
      <c r="E1375" s="26">
        <v>68.587781520006061</v>
      </c>
      <c r="F1375" s="44">
        <v>46980</v>
      </c>
      <c r="G1375" s="45">
        <f t="shared" si="174"/>
        <v>3222253.98</v>
      </c>
    </row>
    <row r="1376" spans="1:7" outlineLevel="1" x14ac:dyDescent="0.2">
      <c r="A1376" s="78">
        <v>9.4</v>
      </c>
      <c r="B1376" s="26">
        <v>5.16</v>
      </c>
      <c r="C1376" s="15" t="s">
        <v>101</v>
      </c>
      <c r="D1376" s="25" t="s">
        <v>13</v>
      </c>
      <c r="E1376" s="26">
        <v>29.636858116591497</v>
      </c>
      <c r="F1376" s="44">
        <v>84771</v>
      </c>
      <c r="G1376" s="45">
        <f t="shared" si="174"/>
        <v>2512346.1</v>
      </c>
    </row>
    <row r="1377" spans="1:7" ht="30" outlineLevel="1" x14ac:dyDescent="0.2">
      <c r="A1377" s="78">
        <v>9.5</v>
      </c>
      <c r="B1377" s="26">
        <v>7.01</v>
      </c>
      <c r="C1377" s="15" t="s">
        <v>102</v>
      </c>
      <c r="D1377" s="25" t="s">
        <v>29</v>
      </c>
      <c r="E1377" s="26">
        <v>99.798254493318765</v>
      </c>
      <c r="F1377" s="44">
        <v>5293</v>
      </c>
      <c r="G1377" s="45">
        <f t="shared" si="174"/>
        <v>528232.16</v>
      </c>
    </row>
    <row r="1378" spans="1:7" ht="15.75" outlineLevel="1" x14ac:dyDescent="0.25">
      <c r="A1378" s="74">
        <v>10</v>
      </c>
      <c r="B1378" s="8"/>
      <c r="C1378" s="75" t="s">
        <v>498</v>
      </c>
      <c r="D1378" s="76"/>
      <c r="E1378" s="76"/>
      <c r="F1378" s="77"/>
      <c r="G1378" s="77">
        <f>SUM(G1379:G1384)</f>
        <v>49133975.380000003</v>
      </c>
    </row>
    <row r="1379" spans="1:7" outlineLevel="1" x14ac:dyDescent="0.2">
      <c r="A1379" s="60">
        <v>10.1</v>
      </c>
      <c r="B1379" s="60">
        <v>18.2</v>
      </c>
      <c r="C1379" s="61" t="s">
        <v>28</v>
      </c>
      <c r="D1379" s="60" t="s">
        <v>29</v>
      </c>
      <c r="E1379" s="26">
        <v>248.48690881913123</v>
      </c>
      <c r="F1379" s="17">
        <v>4794</v>
      </c>
      <c r="G1379" s="45">
        <f t="shared" ref="G1379:G1384" si="175">ROUND(E1379*F1379,2)</f>
        <v>1191246.24</v>
      </c>
    </row>
    <row r="1380" spans="1:7" outlineLevel="1" x14ac:dyDescent="0.2">
      <c r="A1380" s="60" t="s">
        <v>499</v>
      </c>
      <c r="B1380" s="60">
        <v>18.3</v>
      </c>
      <c r="C1380" s="61" t="s">
        <v>30</v>
      </c>
      <c r="D1380" s="60" t="s">
        <v>13</v>
      </c>
      <c r="E1380" s="26">
        <v>1057.1641898550038</v>
      </c>
      <c r="F1380" s="17">
        <v>18787</v>
      </c>
      <c r="G1380" s="45">
        <f t="shared" si="175"/>
        <v>19860943.629999999</v>
      </c>
    </row>
    <row r="1381" spans="1:7" outlineLevel="1" x14ac:dyDescent="0.2">
      <c r="A1381" s="60" t="s">
        <v>500</v>
      </c>
      <c r="B1381" s="60">
        <v>18.8</v>
      </c>
      <c r="C1381" s="61" t="s">
        <v>31</v>
      </c>
      <c r="D1381" s="60" t="s">
        <v>29</v>
      </c>
      <c r="E1381" s="26">
        <v>248.48690881913123</v>
      </c>
      <c r="F1381" s="17">
        <v>4376</v>
      </c>
      <c r="G1381" s="45">
        <f t="shared" si="175"/>
        <v>1087378.71</v>
      </c>
    </row>
    <row r="1382" spans="1:7" outlineLevel="1" x14ac:dyDescent="0.2">
      <c r="A1382" s="60" t="s">
        <v>501</v>
      </c>
      <c r="B1382" s="60">
        <v>18.899999999999999</v>
      </c>
      <c r="C1382" s="61" t="s">
        <v>199</v>
      </c>
      <c r="D1382" s="60" t="s">
        <v>13</v>
      </c>
      <c r="E1382" s="26">
        <v>1025.6919347449164</v>
      </c>
      <c r="F1382" s="17">
        <v>22651</v>
      </c>
      <c r="G1382" s="45">
        <f t="shared" si="175"/>
        <v>23232948.010000002</v>
      </c>
    </row>
    <row r="1383" spans="1:7" outlineLevel="1" x14ac:dyDescent="0.2">
      <c r="A1383" s="60" t="s">
        <v>502</v>
      </c>
      <c r="B1383" s="26">
        <v>5.42</v>
      </c>
      <c r="C1383" s="15" t="s">
        <v>47</v>
      </c>
      <c r="D1383" s="25" t="s">
        <v>29</v>
      </c>
      <c r="E1383" s="26">
        <v>2</v>
      </c>
      <c r="F1383" s="44">
        <v>89340</v>
      </c>
      <c r="G1383" s="45">
        <f t="shared" si="175"/>
        <v>178680</v>
      </c>
    </row>
    <row r="1384" spans="1:7" outlineLevel="1" x14ac:dyDescent="0.2">
      <c r="A1384" s="60" t="s">
        <v>503</v>
      </c>
      <c r="B1384" s="78">
        <v>8.8000000000000007</v>
      </c>
      <c r="C1384" s="15" t="s">
        <v>35</v>
      </c>
      <c r="D1384" s="25" t="s">
        <v>11</v>
      </c>
      <c r="E1384" s="26">
        <v>6.8587781520006068</v>
      </c>
      <c r="F1384" s="44">
        <v>522364</v>
      </c>
      <c r="G1384" s="45">
        <f t="shared" si="175"/>
        <v>3582778.79</v>
      </c>
    </row>
    <row r="1385" spans="1:7" ht="15.75" outlineLevel="1" x14ac:dyDescent="0.2">
      <c r="A1385" s="32"/>
      <c r="B1385" s="32"/>
      <c r="C1385" s="32"/>
      <c r="D1385" s="47"/>
      <c r="E1385" s="48" t="s">
        <v>36</v>
      </c>
      <c r="F1385" s="32"/>
      <c r="G1385" s="254">
        <f>G1347+G1349+G1352+G1355+G1359+G1363+G1366+G1369+G1372+G1378</f>
        <v>128783732.56999999</v>
      </c>
    </row>
    <row r="1386" spans="1:7" ht="15.75" outlineLevel="1" x14ac:dyDescent="0.2">
      <c r="A1386" s="35"/>
      <c r="B1386" s="35"/>
      <c r="C1386" s="35"/>
      <c r="D1386" s="50"/>
      <c r="E1386" s="51" t="s">
        <v>21</v>
      </c>
      <c r="F1386" s="52">
        <v>0.25</v>
      </c>
      <c r="G1386" s="53">
        <f>ROUND($G$1385*F1386,2)</f>
        <v>32195933.140000001</v>
      </c>
    </row>
    <row r="1387" spans="1:7" ht="15.75" outlineLevel="1" x14ac:dyDescent="0.2">
      <c r="A1387" s="35"/>
      <c r="B1387" s="35"/>
      <c r="C1387" s="35"/>
      <c r="D1387" s="50"/>
      <c r="E1387" s="51" t="s">
        <v>22</v>
      </c>
      <c r="F1387" s="52">
        <v>0.02</v>
      </c>
      <c r="G1387" s="53">
        <f>ROUND($G$1385*F1387,2)</f>
        <v>2575674.65</v>
      </c>
    </row>
    <row r="1388" spans="1:7" ht="15.75" outlineLevel="1" x14ac:dyDescent="0.2">
      <c r="A1388" s="35"/>
      <c r="B1388" s="35"/>
      <c r="C1388" s="35"/>
      <c r="D1388" s="50"/>
      <c r="E1388" s="51" t="s">
        <v>23</v>
      </c>
      <c r="F1388" s="52">
        <v>0.05</v>
      </c>
      <c r="G1388" s="53">
        <f>ROUND($G$1385*F1388,2)</f>
        <v>6439186.6299999999</v>
      </c>
    </row>
    <row r="1389" spans="1:7" ht="15.75" outlineLevel="1" x14ac:dyDescent="0.2">
      <c r="A1389" s="35"/>
      <c r="B1389" s="35"/>
      <c r="C1389" s="35"/>
      <c r="D1389" s="52"/>
      <c r="E1389" s="51" t="s">
        <v>24</v>
      </c>
      <c r="F1389" s="37"/>
      <c r="G1389" s="38"/>
    </row>
    <row r="1390" spans="1:7" ht="15.75" x14ac:dyDescent="0.25">
      <c r="A1390" s="35"/>
      <c r="B1390" s="35"/>
      <c r="C1390" s="35"/>
      <c r="D1390" s="55"/>
      <c r="E1390" s="51" t="s">
        <v>37</v>
      </c>
      <c r="F1390" s="35"/>
      <c r="G1390" s="56">
        <f>SUM(G1385:G1389)</f>
        <v>169994526.98999998</v>
      </c>
    </row>
    <row r="1391" spans="1:7" x14ac:dyDescent="0.2">
      <c r="A1391" s="50"/>
      <c r="B1391" s="40"/>
      <c r="C1391" s="40"/>
      <c r="D1391" s="50"/>
      <c r="E1391" s="50"/>
      <c r="F1391" s="54"/>
      <c r="G1391" s="86"/>
    </row>
    <row r="1392" spans="1:7" ht="15.75" x14ac:dyDescent="0.2">
      <c r="A1392" s="40"/>
      <c r="B1392" s="35"/>
      <c r="C1392" s="35"/>
      <c r="D1392" s="55" t="s">
        <v>504</v>
      </c>
      <c r="E1392" s="55"/>
      <c r="F1392" s="35"/>
      <c r="G1392" s="35"/>
    </row>
    <row r="1393" spans="1:7" ht="31.5" outlineLevel="1" x14ac:dyDescent="0.25">
      <c r="A1393" s="4" t="s">
        <v>2</v>
      </c>
      <c r="B1393" s="5" t="s">
        <v>3</v>
      </c>
      <c r="C1393" s="7" t="s">
        <v>4</v>
      </c>
      <c r="D1393" s="7" t="s">
        <v>5</v>
      </c>
      <c r="E1393" s="8" t="s">
        <v>6</v>
      </c>
      <c r="F1393" s="4" t="s">
        <v>7</v>
      </c>
      <c r="G1393" s="7" t="s">
        <v>8</v>
      </c>
    </row>
    <row r="1394" spans="1:7" ht="15.75" outlineLevel="1" x14ac:dyDescent="0.25">
      <c r="A1394" s="9">
        <v>1</v>
      </c>
      <c r="B1394" s="5"/>
      <c r="C1394" s="42" t="s">
        <v>9</v>
      </c>
      <c r="D1394" s="7"/>
      <c r="E1394" s="8"/>
      <c r="F1394" s="4"/>
      <c r="G1394" s="12">
        <f>SUM(G1395:G1396)</f>
        <v>1838000</v>
      </c>
    </row>
    <row r="1395" spans="1:7" outlineLevel="1" x14ac:dyDescent="0.2">
      <c r="A1395" s="13">
        <v>1.1000000000000001</v>
      </c>
      <c r="B1395" s="22">
        <v>1.1000000000000001</v>
      </c>
      <c r="C1395" s="252" t="s">
        <v>505</v>
      </c>
      <c r="D1395" s="25" t="s">
        <v>13</v>
      </c>
      <c r="E1395" s="16">
        <v>25</v>
      </c>
      <c r="F1395" s="44">
        <v>11256</v>
      </c>
      <c r="G1395" s="45">
        <f t="shared" ref="G1395:G1396" si="176">ROUND(E1395*F1395,2)</f>
        <v>281400</v>
      </c>
    </row>
    <row r="1396" spans="1:7" outlineLevel="1" x14ac:dyDescent="0.2">
      <c r="A1396" s="13">
        <v>1.2</v>
      </c>
      <c r="B1396" s="22">
        <v>1.1399999999999999</v>
      </c>
      <c r="C1396" s="252" t="s">
        <v>243</v>
      </c>
      <c r="D1396" s="25" t="s">
        <v>13</v>
      </c>
      <c r="E1396" s="16">
        <v>100</v>
      </c>
      <c r="F1396" s="44">
        <v>15566</v>
      </c>
      <c r="G1396" s="45">
        <f t="shared" si="176"/>
        <v>1556600</v>
      </c>
    </row>
    <row r="1397" spans="1:7" ht="15.75" outlineLevel="1" x14ac:dyDescent="0.2">
      <c r="A1397" s="9">
        <v>2</v>
      </c>
      <c r="B1397" s="129"/>
      <c r="C1397" s="130" t="s">
        <v>247</v>
      </c>
      <c r="D1397" s="131"/>
      <c r="E1397" s="132"/>
      <c r="F1397" s="133"/>
      <c r="G1397" s="134">
        <f>SUM(G1398:G1399)</f>
        <v>3483980</v>
      </c>
    </row>
    <row r="1398" spans="1:7" ht="30" outlineLevel="1" x14ac:dyDescent="0.2">
      <c r="A1398" s="13">
        <v>2.1</v>
      </c>
      <c r="B1398" s="13">
        <v>6.5</v>
      </c>
      <c r="C1398" s="90" t="s">
        <v>249</v>
      </c>
      <c r="D1398" s="14" t="s">
        <v>13</v>
      </c>
      <c r="E1398" s="16">
        <v>250</v>
      </c>
      <c r="F1398" s="44">
        <v>10180</v>
      </c>
      <c r="G1398" s="45">
        <f t="shared" ref="G1398:G1399" si="177">ROUND(E1398*F1398,2)</f>
        <v>2545000</v>
      </c>
    </row>
    <row r="1399" spans="1:7" ht="30" outlineLevel="1" x14ac:dyDescent="0.2">
      <c r="A1399" s="13">
        <v>2.2000000000000002</v>
      </c>
      <c r="B1399" s="13">
        <v>18.100000000000001</v>
      </c>
      <c r="C1399" s="90" t="s">
        <v>200</v>
      </c>
      <c r="D1399" s="14" t="s">
        <v>13</v>
      </c>
      <c r="E1399" s="16">
        <v>70</v>
      </c>
      <c r="F1399" s="44">
        <v>13414</v>
      </c>
      <c r="G1399" s="45">
        <f t="shared" si="177"/>
        <v>938980</v>
      </c>
    </row>
    <row r="1400" spans="1:7" ht="15.75" outlineLevel="1" x14ac:dyDescent="0.2">
      <c r="A1400" s="142">
        <v>3</v>
      </c>
      <c r="B1400" s="142"/>
      <c r="C1400" s="130" t="s">
        <v>128</v>
      </c>
      <c r="D1400" s="142"/>
      <c r="E1400" s="142"/>
      <c r="F1400" s="130"/>
      <c r="G1400" s="143">
        <f>SUM(G1401:G1402)</f>
        <v>3876472</v>
      </c>
    </row>
    <row r="1401" spans="1:7" outlineLevel="1" x14ac:dyDescent="0.2">
      <c r="A1401" s="13">
        <v>3.1</v>
      </c>
      <c r="B1401" s="22">
        <v>9.27</v>
      </c>
      <c r="C1401" s="90" t="s">
        <v>493</v>
      </c>
      <c r="D1401" s="14" t="s">
        <v>13</v>
      </c>
      <c r="E1401" s="16">
        <v>7</v>
      </c>
      <c r="F1401" s="44">
        <v>481486</v>
      </c>
      <c r="G1401" s="45">
        <f t="shared" ref="G1401:G1402" si="178">ROUND(E1401*F1401,2)</f>
        <v>3370402</v>
      </c>
    </row>
    <row r="1402" spans="1:7" outlineLevel="1" x14ac:dyDescent="0.2">
      <c r="A1402" s="13">
        <v>3.2</v>
      </c>
      <c r="B1402" s="22">
        <v>9.2899999999999991</v>
      </c>
      <c r="C1402" s="90" t="s">
        <v>494</v>
      </c>
      <c r="D1402" s="14" t="s">
        <v>13</v>
      </c>
      <c r="E1402" s="16">
        <v>10</v>
      </c>
      <c r="F1402" s="44">
        <v>50607</v>
      </c>
      <c r="G1402" s="45">
        <f t="shared" si="178"/>
        <v>506070</v>
      </c>
    </row>
    <row r="1403" spans="1:7" ht="15.75" outlineLevel="1" x14ac:dyDescent="0.2">
      <c r="A1403" s="9">
        <v>4</v>
      </c>
      <c r="B1403" s="129"/>
      <c r="C1403" s="130" t="s">
        <v>53</v>
      </c>
      <c r="D1403" s="131"/>
      <c r="E1403" s="132"/>
      <c r="F1403" s="133"/>
      <c r="G1403" s="134">
        <f>SUM(G1404:G1406)</f>
        <v>14325008.049999999</v>
      </c>
    </row>
    <row r="1404" spans="1:7" ht="30" outlineLevel="1" x14ac:dyDescent="0.2">
      <c r="A1404" s="13">
        <v>4.0999999999999996</v>
      </c>
      <c r="B1404" s="13">
        <v>15.5</v>
      </c>
      <c r="C1404" s="90" t="s">
        <v>258</v>
      </c>
      <c r="D1404" s="14" t="s">
        <v>13</v>
      </c>
      <c r="E1404" s="16">
        <v>77.256261299920027</v>
      </c>
      <c r="F1404" s="44">
        <v>76823</v>
      </c>
      <c r="G1404" s="45">
        <f t="shared" ref="G1404:G1406" si="179">ROUND(E1404*F1404,2)</f>
        <v>5935057.7599999998</v>
      </c>
    </row>
    <row r="1405" spans="1:7" ht="30" outlineLevel="1" x14ac:dyDescent="0.2">
      <c r="A1405" s="13">
        <v>4.2</v>
      </c>
      <c r="B1405" s="22"/>
      <c r="C1405" s="90" t="s">
        <v>506</v>
      </c>
      <c r="D1405" s="14" t="s">
        <v>13</v>
      </c>
      <c r="E1405" s="16">
        <v>26.983202673036484</v>
      </c>
      <c r="F1405" s="44">
        <v>231399</v>
      </c>
      <c r="G1405" s="45">
        <f t="shared" si="179"/>
        <v>6243886.1200000001</v>
      </c>
    </row>
    <row r="1406" spans="1:7" ht="30" outlineLevel="1" x14ac:dyDescent="0.2">
      <c r="A1406" s="13">
        <v>4.3</v>
      </c>
      <c r="B1406" s="22"/>
      <c r="C1406" s="90" t="s">
        <v>124</v>
      </c>
      <c r="D1406" s="14" t="s">
        <v>29</v>
      </c>
      <c r="E1406" s="16">
        <v>59.273716233182995</v>
      </c>
      <c r="F1406" s="44">
        <v>36206</v>
      </c>
      <c r="G1406" s="45">
        <f t="shared" si="179"/>
        <v>2146064.17</v>
      </c>
    </row>
    <row r="1407" spans="1:7" ht="15.75" outlineLevel="1" x14ac:dyDescent="0.25">
      <c r="A1407" s="9">
        <v>5</v>
      </c>
      <c r="B1407" s="129"/>
      <c r="C1407" s="135" t="s">
        <v>167</v>
      </c>
      <c r="D1407" s="136"/>
      <c r="E1407" s="136"/>
      <c r="F1407" s="137"/>
      <c r="G1407" s="89">
        <f>SUM(G1408:G1410)</f>
        <v>21104506.789999999</v>
      </c>
    </row>
    <row r="1408" spans="1:7" ht="30" outlineLevel="1" x14ac:dyDescent="0.2">
      <c r="A1408" s="13">
        <v>5.0999999999999996</v>
      </c>
      <c r="B1408" s="22"/>
      <c r="C1408" s="90" t="s">
        <v>169</v>
      </c>
      <c r="D1408" s="14" t="s">
        <v>13</v>
      </c>
      <c r="E1408" s="16">
        <v>558.9377696557558</v>
      </c>
      <c r="F1408" s="44">
        <v>11561</v>
      </c>
      <c r="G1408" s="45">
        <f t="shared" ref="G1408:G1410" si="180">ROUND(E1408*F1408,2)</f>
        <v>6461879.5499999998</v>
      </c>
    </row>
    <row r="1409" spans="1:7" outlineLevel="1" x14ac:dyDescent="0.2">
      <c r="A1409" s="78">
        <v>5.2</v>
      </c>
      <c r="B1409" s="26">
        <v>18.16</v>
      </c>
      <c r="C1409" s="40" t="s">
        <v>168</v>
      </c>
      <c r="D1409" s="25" t="s">
        <v>13</v>
      </c>
      <c r="E1409" s="26">
        <v>98.587781500927591</v>
      </c>
      <c r="F1409" s="44">
        <v>25421</v>
      </c>
      <c r="G1409" s="45">
        <f t="shared" si="180"/>
        <v>2506199.9900000002</v>
      </c>
    </row>
    <row r="1410" spans="1:7" ht="30" outlineLevel="1" x14ac:dyDescent="0.2">
      <c r="A1410" s="13">
        <v>5.3</v>
      </c>
      <c r="B1410" s="22"/>
      <c r="C1410" s="24" t="s">
        <v>507</v>
      </c>
      <c r="D1410" s="25" t="s">
        <v>13</v>
      </c>
      <c r="E1410" s="16">
        <v>650.57235320021243</v>
      </c>
      <c r="F1410" s="44">
        <v>18655</v>
      </c>
      <c r="G1410" s="45">
        <f t="shared" si="180"/>
        <v>12136427.25</v>
      </c>
    </row>
    <row r="1411" spans="1:7" ht="15.75" outlineLevel="1" x14ac:dyDescent="0.2">
      <c r="A1411" s="9">
        <v>6</v>
      </c>
      <c r="B1411" s="129"/>
      <c r="C1411" s="11" t="s">
        <v>75</v>
      </c>
      <c r="D1411" s="131"/>
      <c r="E1411" s="132"/>
      <c r="F1411" s="133"/>
      <c r="G1411" s="134">
        <f>SUM(G1412:G1413)</f>
        <v>1114056</v>
      </c>
    </row>
    <row r="1412" spans="1:7" ht="30" outlineLevel="1" x14ac:dyDescent="0.2">
      <c r="A1412" s="13">
        <v>6.1</v>
      </c>
      <c r="B1412" s="14"/>
      <c r="C1412" s="69" t="s">
        <v>508</v>
      </c>
      <c r="D1412" s="14" t="s">
        <v>64</v>
      </c>
      <c r="E1412" s="16">
        <v>6</v>
      </c>
      <c r="F1412" s="44">
        <v>115838</v>
      </c>
      <c r="G1412" s="45">
        <f t="shared" ref="G1412:G1413" si="181">ROUND(E1412*F1412,2)</f>
        <v>695028</v>
      </c>
    </row>
    <row r="1413" spans="1:7" ht="30" outlineLevel="1" x14ac:dyDescent="0.2">
      <c r="A1413" s="13">
        <v>6.2</v>
      </c>
      <c r="B1413" s="22"/>
      <c r="C1413" s="69" t="s">
        <v>77</v>
      </c>
      <c r="D1413" s="14" t="s">
        <v>64</v>
      </c>
      <c r="E1413" s="16">
        <v>6</v>
      </c>
      <c r="F1413" s="44">
        <v>69838</v>
      </c>
      <c r="G1413" s="45">
        <f t="shared" si="181"/>
        <v>419028</v>
      </c>
    </row>
    <row r="1414" spans="1:7" ht="15.75" outlineLevel="1" x14ac:dyDescent="0.2">
      <c r="A1414" s="142">
        <v>7</v>
      </c>
      <c r="B1414" s="142"/>
      <c r="C1414" s="130" t="s">
        <v>139</v>
      </c>
      <c r="D1414" s="142"/>
      <c r="E1414" s="142"/>
      <c r="F1414" s="130"/>
      <c r="G1414" s="143">
        <f>SUM(G1415:G1418)</f>
        <v>250682100</v>
      </c>
    </row>
    <row r="1415" spans="1:7" ht="45" outlineLevel="1" x14ac:dyDescent="0.2">
      <c r="A1415" s="13">
        <v>7.1</v>
      </c>
      <c r="B1415" s="22"/>
      <c r="C1415" s="90" t="s">
        <v>496</v>
      </c>
      <c r="D1415" s="14" t="s">
        <v>13</v>
      </c>
      <c r="E1415" s="16">
        <v>1000</v>
      </c>
      <c r="F1415" s="44">
        <v>247616</v>
      </c>
      <c r="G1415" s="45">
        <f t="shared" ref="G1415:G1418" si="182">ROUND(E1415*F1415,2)</f>
        <v>247616000</v>
      </c>
    </row>
    <row r="1416" spans="1:7" ht="30" outlineLevel="1" x14ac:dyDescent="0.2">
      <c r="A1416" s="13">
        <v>7.2</v>
      </c>
      <c r="B1416" s="22"/>
      <c r="C1416" s="90" t="s">
        <v>497</v>
      </c>
      <c r="D1416" s="14" t="s">
        <v>64</v>
      </c>
      <c r="E1416" s="16">
        <v>8</v>
      </c>
      <c r="F1416" s="44">
        <v>124275</v>
      </c>
      <c r="G1416" s="45">
        <f t="shared" si="182"/>
        <v>994200</v>
      </c>
    </row>
    <row r="1417" spans="1:7" outlineLevel="1" x14ac:dyDescent="0.2">
      <c r="A1417" s="13">
        <v>7.3</v>
      </c>
      <c r="B1417" s="13">
        <v>18.3</v>
      </c>
      <c r="C1417" s="72" t="s">
        <v>284</v>
      </c>
      <c r="D1417" s="14" t="s">
        <v>13</v>
      </c>
      <c r="E1417" s="16">
        <v>50</v>
      </c>
      <c r="F1417" s="44">
        <v>18787</v>
      </c>
      <c r="G1417" s="45">
        <f t="shared" si="182"/>
        <v>939350</v>
      </c>
    </row>
    <row r="1418" spans="1:7" outlineLevel="1" x14ac:dyDescent="0.2">
      <c r="A1418" s="13">
        <v>7.4</v>
      </c>
      <c r="B1418" s="13">
        <v>18.899999999999999</v>
      </c>
      <c r="C1418" s="72" t="s">
        <v>220</v>
      </c>
      <c r="D1418" s="14" t="s">
        <v>13</v>
      </c>
      <c r="E1418" s="16">
        <v>50</v>
      </c>
      <c r="F1418" s="44">
        <v>22651</v>
      </c>
      <c r="G1418" s="45">
        <f t="shared" si="182"/>
        <v>1132550</v>
      </c>
    </row>
    <row r="1419" spans="1:7" ht="15.75" outlineLevel="1" x14ac:dyDescent="0.2">
      <c r="A1419" s="142">
        <v>8</v>
      </c>
      <c r="B1419" s="142"/>
      <c r="C1419" s="130" t="s">
        <v>87</v>
      </c>
      <c r="D1419" s="142"/>
      <c r="E1419" s="142"/>
      <c r="F1419" s="130"/>
      <c r="G1419" s="143">
        <f>SUM(G1420:G1422)</f>
        <v>52819824</v>
      </c>
    </row>
    <row r="1420" spans="1:7" ht="60" outlineLevel="1" x14ac:dyDescent="0.2">
      <c r="A1420" s="158">
        <v>8.1</v>
      </c>
      <c r="B1420" s="179"/>
      <c r="C1420" s="24" t="s">
        <v>509</v>
      </c>
      <c r="D1420" s="158" t="s">
        <v>64</v>
      </c>
      <c r="E1420" s="159">
        <v>1</v>
      </c>
      <c r="F1420" s="44">
        <v>50496000</v>
      </c>
      <c r="G1420" s="45">
        <f t="shared" ref="G1420:G1422" si="183">ROUND(E1420*F1420,2)</f>
        <v>50496000</v>
      </c>
    </row>
    <row r="1421" spans="1:7" outlineLevel="1" x14ac:dyDescent="0.2">
      <c r="A1421" s="13">
        <v>8.1999999999999993</v>
      </c>
      <c r="B1421" s="22"/>
      <c r="C1421" s="40" t="s">
        <v>142</v>
      </c>
      <c r="D1421" s="160" t="s">
        <v>64</v>
      </c>
      <c r="E1421" s="67">
        <v>6</v>
      </c>
      <c r="F1421" s="44">
        <v>156200</v>
      </c>
      <c r="G1421" s="45">
        <f t="shared" si="183"/>
        <v>937200</v>
      </c>
    </row>
    <row r="1422" spans="1:7" ht="30" outlineLevel="1" x14ac:dyDescent="0.2">
      <c r="A1422" s="13">
        <v>8.3000000000000007</v>
      </c>
      <c r="B1422" s="23"/>
      <c r="C1422" s="90" t="s">
        <v>193</v>
      </c>
      <c r="D1422" s="14" t="s">
        <v>64</v>
      </c>
      <c r="E1422" s="16">
        <v>12</v>
      </c>
      <c r="F1422" s="44">
        <v>115552</v>
      </c>
      <c r="G1422" s="45">
        <f t="shared" si="183"/>
        <v>1386624</v>
      </c>
    </row>
    <row r="1423" spans="1:7" ht="15.75" outlineLevel="1" x14ac:dyDescent="0.25">
      <c r="A1423" s="74">
        <v>9</v>
      </c>
      <c r="B1423" s="8"/>
      <c r="C1423" s="75" t="s">
        <v>468</v>
      </c>
      <c r="D1423" s="76"/>
      <c r="E1423" s="76"/>
      <c r="F1423" s="75"/>
      <c r="G1423" s="89">
        <f>SUM(G1424:G1429)</f>
        <v>19550277.830000002</v>
      </c>
    </row>
    <row r="1424" spans="1:7" outlineLevel="1" x14ac:dyDescent="0.2">
      <c r="A1424" s="78">
        <v>9.1</v>
      </c>
      <c r="B1424" s="26">
        <v>5.0199999999999996</v>
      </c>
      <c r="C1424" s="15" t="s">
        <v>95</v>
      </c>
      <c r="D1424" s="25" t="s">
        <v>13</v>
      </c>
      <c r="E1424" s="25">
        <v>60</v>
      </c>
      <c r="F1424" s="44">
        <v>121043</v>
      </c>
      <c r="G1424" s="45">
        <f t="shared" ref="G1424:G1429" si="184">ROUND(E1424*F1424,2)</f>
        <v>7262580</v>
      </c>
    </row>
    <row r="1425" spans="1:7" ht="30" outlineLevel="1" x14ac:dyDescent="0.2">
      <c r="A1425" s="78">
        <v>9.1999999999999993</v>
      </c>
      <c r="B1425" s="26">
        <v>5.04</v>
      </c>
      <c r="C1425" s="15" t="s">
        <v>96</v>
      </c>
      <c r="D1425" s="25" t="s">
        <v>13</v>
      </c>
      <c r="E1425" s="26">
        <v>51</v>
      </c>
      <c r="F1425" s="44">
        <v>78753</v>
      </c>
      <c r="G1425" s="45">
        <f t="shared" si="184"/>
        <v>4016403</v>
      </c>
    </row>
    <row r="1426" spans="1:7" ht="30" outlineLevel="1" x14ac:dyDescent="0.2">
      <c r="A1426" s="78">
        <v>9.3000000000000007</v>
      </c>
      <c r="B1426" s="26">
        <v>5.13</v>
      </c>
      <c r="C1426" s="15" t="s">
        <v>365</v>
      </c>
      <c r="D1426" s="25" t="s">
        <v>29</v>
      </c>
      <c r="E1426" s="26">
        <v>68.729003341295609</v>
      </c>
      <c r="F1426" s="44">
        <v>46980</v>
      </c>
      <c r="G1426" s="45">
        <f t="shared" si="184"/>
        <v>3228888.58</v>
      </c>
    </row>
    <row r="1427" spans="1:7" outlineLevel="1" x14ac:dyDescent="0.2">
      <c r="A1427" s="78">
        <v>9.4</v>
      </c>
      <c r="B1427" s="26">
        <v>5.16</v>
      </c>
      <c r="C1427" s="15" t="s">
        <v>101</v>
      </c>
      <c r="D1427" s="25" t="s">
        <v>13</v>
      </c>
      <c r="E1427" s="26">
        <v>29.576334450278278</v>
      </c>
      <c r="F1427" s="44">
        <v>84771</v>
      </c>
      <c r="G1427" s="45">
        <f t="shared" si="184"/>
        <v>2507215.4500000002</v>
      </c>
    </row>
    <row r="1428" spans="1:7" ht="30" outlineLevel="1" x14ac:dyDescent="0.2">
      <c r="A1428" s="78">
        <v>9.5</v>
      </c>
      <c r="B1428" s="26">
        <v>7.01</v>
      </c>
      <c r="C1428" s="15" t="s">
        <v>102</v>
      </c>
      <c r="D1428" s="25" t="s">
        <v>29</v>
      </c>
      <c r="E1428" s="26">
        <v>99.798254493318765</v>
      </c>
      <c r="F1428" s="44">
        <v>5293</v>
      </c>
      <c r="G1428" s="45">
        <f t="shared" si="184"/>
        <v>528232.16</v>
      </c>
    </row>
    <row r="1429" spans="1:7" outlineLevel="1" x14ac:dyDescent="0.2">
      <c r="A1429" s="78">
        <v>9.6</v>
      </c>
      <c r="B1429" s="26">
        <v>14</v>
      </c>
      <c r="C1429" s="15" t="s">
        <v>510</v>
      </c>
      <c r="D1429" s="25" t="s">
        <v>13</v>
      </c>
      <c r="E1429" s="26">
        <v>24.697381763826247</v>
      </c>
      <c r="F1429" s="44">
        <v>81262</v>
      </c>
      <c r="G1429" s="45">
        <f t="shared" si="184"/>
        <v>2006958.64</v>
      </c>
    </row>
    <row r="1430" spans="1:7" ht="15.75" outlineLevel="1" x14ac:dyDescent="0.25">
      <c r="A1430" s="74">
        <v>10</v>
      </c>
      <c r="B1430" s="8"/>
      <c r="C1430" s="75" t="s">
        <v>498</v>
      </c>
      <c r="D1430" s="76"/>
      <c r="E1430" s="76"/>
      <c r="F1430" s="75"/>
      <c r="G1430" s="89">
        <f>SUM(G1431:G1436)</f>
        <v>30266168.510000002</v>
      </c>
    </row>
    <row r="1431" spans="1:7" outlineLevel="1" x14ac:dyDescent="0.2">
      <c r="A1431" s="60">
        <v>10.1</v>
      </c>
      <c r="B1431" s="60">
        <v>18.2</v>
      </c>
      <c r="C1431" s="61" t="s">
        <v>28</v>
      </c>
      <c r="D1431" s="60" t="s">
        <v>29</v>
      </c>
      <c r="E1431" s="26">
        <v>199.19301806866744</v>
      </c>
      <c r="F1431" s="17">
        <v>4794</v>
      </c>
      <c r="G1431" s="45">
        <f t="shared" ref="G1431:G1436" si="185">ROUND(E1431*F1431,2)</f>
        <v>954931.33</v>
      </c>
    </row>
    <row r="1432" spans="1:7" outlineLevel="1" x14ac:dyDescent="0.2">
      <c r="A1432" s="60" t="s">
        <v>499</v>
      </c>
      <c r="B1432" s="60">
        <v>18.3</v>
      </c>
      <c r="C1432" s="61" t="s">
        <v>30</v>
      </c>
      <c r="D1432" s="60" t="s">
        <v>13</v>
      </c>
      <c r="E1432" s="26">
        <v>650.57235320021243</v>
      </c>
      <c r="F1432" s="17">
        <v>18787</v>
      </c>
      <c r="G1432" s="45">
        <f t="shared" si="185"/>
        <v>12222302.800000001</v>
      </c>
    </row>
    <row r="1433" spans="1:7" outlineLevel="1" x14ac:dyDescent="0.2">
      <c r="A1433" s="60" t="s">
        <v>500</v>
      </c>
      <c r="B1433" s="60">
        <v>18.8</v>
      </c>
      <c r="C1433" s="61" t="s">
        <v>31</v>
      </c>
      <c r="D1433" s="60" t="s">
        <v>29</v>
      </c>
      <c r="E1433" s="26">
        <v>199.3689</v>
      </c>
      <c r="F1433" s="17">
        <v>4376</v>
      </c>
      <c r="G1433" s="45">
        <f t="shared" si="185"/>
        <v>872438.31</v>
      </c>
    </row>
    <row r="1434" spans="1:7" outlineLevel="1" x14ac:dyDescent="0.2">
      <c r="A1434" s="60" t="s">
        <v>501</v>
      </c>
      <c r="B1434" s="60">
        <v>18.899999999999999</v>
      </c>
      <c r="C1434" s="61" t="s">
        <v>199</v>
      </c>
      <c r="D1434" s="60" t="s">
        <v>13</v>
      </c>
      <c r="E1434" s="26">
        <v>639.27458742970543</v>
      </c>
      <c r="F1434" s="17">
        <v>22651</v>
      </c>
      <c r="G1434" s="45">
        <f t="shared" si="185"/>
        <v>14480208.68</v>
      </c>
    </row>
    <row r="1435" spans="1:7" outlineLevel="1" x14ac:dyDescent="0.2">
      <c r="A1435" s="78">
        <v>10.199999999999999</v>
      </c>
      <c r="B1435" s="78">
        <v>8.8000000000000007</v>
      </c>
      <c r="C1435" s="15" t="s">
        <v>35</v>
      </c>
      <c r="D1435" s="25" t="s">
        <v>11</v>
      </c>
      <c r="E1435" s="26">
        <v>2.9818429058295748</v>
      </c>
      <c r="F1435" s="44">
        <v>522364</v>
      </c>
      <c r="G1435" s="45">
        <f t="shared" si="185"/>
        <v>1557607.39</v>
      </c>
    </row>
    <row r="1436" spans="1:7" outlineLevel="1" x14ac:dyDescent="0.2">
      <c r="A1436" s="78">
        <v>10.3</v>
      </c>
      <c r="B1436" s="26">
        <v>5.42</v>
      </c>
      <c r="C1436" s="15" t="s">
        <v>47</v>
      </c>
      <c r="D1436" s="25" t="s">
        <v>29</v>
      </c>
      <c r="E1436" s="26">
        <v>2</v>
      </c>
      <c r="F1436" s="44">
        <v>89340</v>
      </c>
      <c r="G1436" s="45">
        <f t="shared" si="185"/>
        <v>178680</v>
      </c>
    </row>
    <row r="1437" spans="1:7" ht="15.75" outlineLevel="1" x14ac:dyDescent="0.2">
      <c r="A1437" s="32"/>
      <c r="B1437" s="32"/>
      <c r="C1437" s="32"/>
      <c r="D1437" s="47"/>
      <c r="E1437" s="48" t="s">
        <v>36</v>
      </c>
      <c r="F1437" s="32"/>
      <c r="G1437" s="49">
        <f>G1394+G1397+G1400+G1403+G1407+G1411+G1414+G1419+G1423+G1430</f>
        <v>399060393.17999995</v>
      </c>
    </row>
    <row r="1438" spans="1:7" ht="15.75" outlineLevel="1" x14ac:dyDescent="0.2">
      <c r="A1438" s="35"/>
      <c r="B1438" s="35"/>
      <c r="C1438" s="35"/>
      <c r="D1438" s="50"/>
      <c r="E1438" s="51" t="s">
        <v>21</v>
      </c>
      <c r="F1438" s="52">
        <v>0.25</v>
      </c>
      <c r="G1438" s="53">
        <f>ROUND($G$1437*F1438,2)</f>
        <v>99765098.299999997</v>
      </c>
    </row>
    <row r="1439" spans="1:7" ht="15.75" outlineLevel="1" x14ac:dyDescent="0.2">
      <c r="A1439" s="35"/>
      <c r="B1439" s="35"/>
      <c r="C1439" s="35"/>
      <c r="D1439" s="50"/>
      <c r="E1439" s="51" t="s">
        <v>22</v>
      </c>
      <c r="F1439" s="52">
        <v>0.02</v>
      </c>
      <c r="G1439" s="53">
        <f>ROUND($G$1437*F1439,2)</f>
        <v>7981207.8600000003</v>
      </c>
    </row>
    <row r="1440" spans="1:7" ht="15.75" outlineLevel="1" x14ac:dyDescent="0.2">
      <c r="A1440" s="35"/>
      <c r="B1440" s="35"/>
      <c r="C1440" s="35"/>
      <c r="D1440" s="50"/>
      <c r="E1440" s="51" t="s">
        <v>23</v>
      </c>
      <c r="F1440" s="52">
        <v>0.05</v>
      </c>
      <c r="G1440" s="53">
        <f>ROUND($G$1437*F1440,2)</f>
        <v>19953019.66</v>
      </c>
    </row>
    <row r="1441" spans="1:7" ht="15.75" outlineLevel="1" x14ac:dyDescent="0.2">
      <c r="A1441" s="35"/>
      <c r="B1441" s="35"/>
      <c r="C1441" s="35"/>
      <c r="D1441" s="52"/>
      <c r="E1441" s="51" t="s">
        <v>24</v>
      </c>
      <c r="F1441" s="37"/>
      <c r="G1441" s="54"/>
    </row>
    <row r="1442" spans="1:7" ht="15.75" x14ac:dyDescent="0.25">
      <c r="A1442" s="35"/>
      <c r="B1442" s="35"/>
      <c r="C1442" s="35"/>
      <c r="D1442" s="55"/>
      <c r="E1442" s="51" t="s">
        <v>37</v>
      </c>
      <c r="F1442" s="35"/>
      <c r="G1442" s="56">
        <f>SUM(G1437:G1441)</f>
        <v>526759719</v>
      </c>
    </row>
    <row r="1443" spans="1:7" x14ac:dyDescent="0.2">
      <c r="A1443" s="50"/>
      <c r="B1443" s="40"/>
      <c r="C1443" s="40"/>
      <c r="D1443" s="50"/>
      <c r="E1443" s="50"/>
      <c r="F1443" s="54"/>
      <c r="G1443" s="86"/>
    </row>
    <row r="1444" spans="1:7" ht="15.75" x14ac:dyDescent="0.25">
      <c r="A1444" s="50"/>
      <c r="B1444" s="40"/>
      <c r="C1444" s="40"/>
      <c r="D1444" s="50"/>
      <c r="E1444" s="50"/>
      <c r="F1444" s="115" t="s">
        <v>511</v>
      </c>
      <c r="G1444" s="116">
        <f>G1343+G1390+G1442</f>
        <v>979927445.47000003</v>
      </c>
    </row>
    <row r="1445" spans="1:7" x14ac:dyDescent="0.2">
      <c r="A1445" s="40"/>
      <c r="B1445" s="40"/>
      <c r="C1445" s="41"/>
      <c r="D1445" s="40"/>
      <c r="E1445" s="40"/>
      <c r="F1445" s="40"/>
      <c r="G1445" s="40"/>
    </row>
    <row r="1446" spans="1:7" ht="15.75" x14ac:dyDescent="0.25">
      <c r="A1446" s="35"/>
      <c r="B1446" s="35"/>
      <c r="C1446" s="35"/>
      <c r="D1446" s="55" t="s">
        <v>512</v>
      </c>
      <c r="E1446" s="35"/>
      <c r="F1446" s="35"/>
      <c r="G1446" s="62"/>
    </row>
    <row r="1447" spans="1:7" ht="31.5" outlineLevel="1" x14ac:dyDescent="0.25">
      <c r="A1447" s="4" t="s">
        <v>2</v>
      </c>
      <c r="B1447" s="5" t="s">
        <v>3</v>
      </c>
      <c r="C1447" s="7" t="s">
        <v>4</v>
      </c>
      <c r="D1447" s="7" t="s">
        <v>5</v>
      </c>
      <c r="E1447" s="8" t="s">
        <v>6</v>
      </c>
      <c r="F1447" s="4" t="s">
        <v>7</v>
      </c>
      <c r="G1447" s="7" t="s">
        <v>8</v>
      </c>
    </row>
    <row r="1448" spans="1:7" ht="15.75" outlineLevel="1" x14ac:dyDescent="0.2">
      <c r="A1448" s="9">
        <v>1</v>
      </c>
      <c r="B1448" s="10"/>
      <c r="C1448" s="42" t="s">
        <v>9</v>
      </c>
      <c r="D1448" s="7"/>
      <c r="E1448" s="8"/>
      <c r="F1448" s="6"/>
      <c r="G1448" s="12">
        <f>SUM(G1449:G1453)</f>
        <v>752561862</v>
      </c>
    </row>
    <row r="1449" spans="1:7" ht="60" outlineLevel="1" x14ac:dyDescent="0.2">
      <c r="A1449" s="13">
        <v>1.1000000000000001</v>
      </c>
      <c r="B1449" s="14">
        <v>16.399999999999999</v>
      </c>
      <c r="C1449" s="15" t="s">
        <v>513</v>
      </c>
      <c r="D1449" s="14" t="s">
        <v>11</v>
      </c>
      <c r="E1449" s="59">
        <v>297</v>
      </c>
      <c r="F1449" s="17">
        <v>74321</v>
      </c>
      <c r="G1449" s="45">
        <f t="shared" ref="G1449:G1453" si="186">ROUND(E1449*F1449,2)</f>
        <v>22073337</v>
      </c>
    </row>
    <row r="1450" spans="1:7" ht="30" outlineLevel="1" x14ac:dyDescent="0.2">
      <c r="A1450" s="13">
        <v>1.2</v>
      </c>
      <c r="B1450" s="14">
        <v>4.4000000000000004</v>
      </c>
      <c r="C1450" s="15" t="s">
        <v>41</v>
      </c>
      <c r="D1450" s="14" t="s">
        <v>11</v>
      </c>
      <c r="E1450" s="59">
        <v>165.00748989055845</v>
      </c>
      <c r="F1450" s="17">
        <v>285369</v>
      </c>
      <c r="G1450" s="45">
        <f t="shared" si="186"/>
        <v>47088022.380000003</v>
      </c>
    </row>
    <row r="1451" spans="1:7" ht="30" outlineLevel="1" x14ac:dyDescent="0.2">
      <c r="A1451" s="57">
        <v>1.3</v>
      </c>
      <c r="B1451" s="25">
        <v>2.7</v>
      </c>
      <c r="C1451" s="58" t="s">
        <v>514</v>
      </c>
      <c r="D1451" s="14" t="s">
        <v>11</v>
      </c>
      <c r="E1451" s="59">
        <v>130.8547531241334</v>
      </c>
      <c r="F1451" s="44">
        <v>840760</v>
      </c>
      <c r="G1451" s="45">
        <f t="shared" si="186"/>
        <v>110017442.23999999</v>
      </c>
    </row>
    <row r="1452" spans="1:7" outlineLevel="1" x14ac:dyDescent="0.2">
      <c r="A1452" s="13">
        <v>1.4</v>
      </c>
      <c r="B1452" s="14">
        <v>4.22</v>
      </c>
      <c r="C1452" s="58" t="s">
        <v>43</v>
      </c>
      <c r="D1452" s="14" t="s">
        <v>17</v>
      </c>
      <c r="E1452" s="59">
        <v>8845.2118677402905</v>
      </c>
      <c r="F1452" s="17">
        <v>7900</v>
      </c>
      <c r="G1452" s="45">
        <f t="shared" si="186"/>
        <v>69877173.760000005</v>
      </c>
    </row>
    <row r="1453" spans="1:7" ht="105" outlineLevel="1" x14ac:dyDescent="0.2">
      <c r="A1453" s="13">
        <v>1.5</v>
      </c>
      <c r="B1453" s="14"/>
      <c r="C1453" s="58" t="s">
        <v>44</v>
      </c>
      <c r="D1453" s="14" t="s">
        <v>29</v>
      </c>
      <c r="E1453" s="59">
        <v>770.1221881620836</v>
      </c>
      <c r="F1453" s="17">
        <v>653800</v>
      </c>
      <c r="G1453" s="45">
        <f t="shared" si="186"/>
        <v>503505886.62</v>
      </c>
    </row>
    <row r="1454" spans="1:7" ht="15.75" outlineLevel="1" x14ac:dyDescent="0.2">
      <c r="A1454" s="32"/>
      <c r="B1454" s="32"/>
      <c r="C1454" s="32"/>
      <c r="D1454" s="32"/>
      <c r="E1454" s="48" t="s">
        <v>36</v>
      </c>
      <c r="F1454" s="35"/>
      <c r="G1454" s="49">
        <f>G1448</f>
        <v>752561862</v>
      </c>
    </row>
    <row r="1455" spans="1:7" ht="15.75" outlineLevel="1" x14ac:dyDescent="0.2">
      <c r="A1455" s="35"/>
      <c r="B1455" s="35"/>
      <c r="C1455" s="35"/>
      <c r="D1455" s="37"/>
      <c r="E1455" s="51" t="s">
        <v>21</v>
      </c>
      <c r="F1455" s="52">
        <v>0.25</v>
      </c>
      <c r="G1455" s="53">
        <f>ROUND(G1454*F1455,2)</f>
        <v>188140465.5</v>
      </c>
    </row>
    <row r="1456" spans="1:7" ht="15.75" outlineLevel="1" x14ac:dyDescent="0.2">
      <c r="A1456" s="35"/>
      <c r="B1456" s="35"/>
      <c r="C1456" s="35"/>
      <c r="D1456" s="37"/>
      <c r="E1456" s="51" t="s">
        <v>22</v>
      </c>
      <c r="F1456" s="52">
        <v>0.02</v>
      </c>
      <c r="G1456" s="53">
        <f>ROUND(G1454*F1456,2)</f>
        <v>15051237.24</v>
      </c>
    </row>
    <row r="1457" spans="1:7" ht="15.75" outlineLevel="1" x14ac:dyDescent="0.2">
      <c r="A1457" s="35"/>
      <c r="B1457" s="35"/>
      <c r="C1457" s="35"/>
      <c r="D1457" s="37"/>
      <c r="E1457" s="51" t="s">
        <v>105</v>
      </c>
      <c r="F1457" s="52">
        <v>0.05</v>
      </c>
      <c r="G1457" s="53">
        <f>ROUND(G1454*F1457,2)</f>
        <v>37628093.100000001</v>
      </c>
    </row>
    <row r="1458" spans="1:7" ht="15.75" outlineLevel="1" x14ac:dyDescent="0.2">
      <c r="A1458" s="35"/>
      <c r="B1458" s="35"/>
      <c r="C1458" s="35"/>
      <c r="D1458" s="37"/>
      <c r="E1458" s="51" t="s">
        <v>24</v>
      </c>
      <c r="F1458" s="35"/>
      <c r="G1458" s="38"/>
    </row>
    <row r="1459" spans="1:7" ht="15.75" x14ac:dyDescent="0.25">
      <c r="A1459" s="35"/>
      <c r="B1459" s="35"/>
      <c r="C1459" s="35"/>
      <c r="D1459" s="35"/>
      <c r="E1459" s="51" t="s">
        <v>37</v>
      </c>
      <c r="F1459" s="35"/>
      <c r="G1459" s="277">
        <f>SUM(G1454:G1457)</f>
        <v>993381657.84000003</v>
      </c>
    </row>
    <row r="1460" spans="1:7" ht="15.75" x14ac:dyDescent="0.25">
      <c r="A1460" s="35"/>
      <c r="B1460" s="35"/>
      <c r="C1460" s="35"/>
      <c r="D1460" s="55" t="s">
        <v>515</v>
      </c>
      <c r="E1460" s="35"/>
      <c r="F1460" s="35"/>
      <c r="G1460" s="62"/>
    </row>
    <row r="1461" spans="1:7" ht="31.5" outlineLevel="1" x14ac:dyDescent="0.25">
      <c r="A1461" s="4" t="s">
        <v>2</v>
      </c>
      <c r="B1461" s="5" t="s">
        <v>3</v>
      </c>
      <c r="C1461" s="7" t="s">
        <v>4</v>
      </c>
      <c r="D1461" s="7" t="s">
        <v>5</v>
      </c>
      <c r="E1461" s="8" t="s">
        <v>6</v>
      </c>
      <c r="F1461" s="4" t="s">
        <v>7</v>
      </c>
      <c r="G1461" s="7" t="s">
        <v>8</v>
      </c>
    </row>
    <row r="1462" spans="1:7" ht="15.75" outlineLevel="1" x14ac:dyDescent="0.2">
      <c r="A1462" s="9">
        <v>1</v>
      </c>
      <c r="B1462" s="10"/>
      <c r="C1462" s="42" t="s">
        <v>9</v>
      </c>
      <c r="D1462" s="7"/>
      <c r="E1462" s="8"/>
      <c r="F1462" s="6"/>
      <c r="G1462" s="12">
        <f>SUM(G1463:G1467)</f>
        <v>225917691</v>
      </c>
    </row>
    <row r="1463" spans="1:7" ht="60" outlineLevel="1" x14ac:dyDescent="0.2">
      <c r="A1463" s="13">
        <v>1.1000000000000001</v>
      </c>
      <c r="B1463" s="14">
        <v>16.399999999999999</v>
      </c>
      <c r="C1463" s="15" t="s">
        <v>513</v>
      </c>
      <c r="D1463" s="14" t="s">
        <v>11</v>
      </c>
      <c r="E1463" s="59">
        <v>85.961129362702465</v>
      </c>
      <c r="F1463" s="17">
        <v>74321</v>
      </c>
      <c r="G1463" s="45">
        <f t="shared" ref="G1463:G1467" si="187">ROUND(E1463*F1463,2)</f>
        <v>6388717.0999999996</v>
      </c>
    </row>
    <row r="1464" spans="1:7" ht="30" outlineLevel="1" x14ac:dyDescent="0.2">
      <c r="A1464" s="13">
        <v>1.2</v>
      </c>
      <c r="B1464" s="14">
        <v>4.4000000000000004</v>
      </c>
      <c r="C1464" s="15" t="s">
        <v>41</v>
      </c>
      <c r="D1464" s="14" t="s">
        <v>11</v>
      </c>
      <c r="E1464" s="59">
        <v>47.70391283339729</v>
      </c>
      <c r="F1464" s="17">
        <v>285369</v>
      </c>
      <c r="G1464" s="45">
        <f t="shared" si="187"/>
        <v>13613217.9</v>
      </c>
    </row>
    <row r="1465" spans="1:7" ht="30" outlineLevel="1" x14ac:dyDescent="0.2">
      <c r="A1465" s="57">
        <v>1.3</v>
      </c>
      <c r="B1465" s="25">
        <v>2.7</v>
      </c>
      <c r="C1465" s="58" t="s">
        <v>514</v>
      </c>
      <c r="D1465" s="14" t="s">
        <v>11</v>
      </c>
      <c r="E1465" s="59">
        <v>38.1</v>
      </c>
      <c r="F1465" s="44">
        <v>840760</v>
      </c>
      <c r="G1465" s="45">
        <f t="shared" si="187"/>
        <v>32032956</v>
      </c>
    </row>
    <row r="1466" spans="1:7" outlineLevel="1" x14ac:dyDescent="0.2">
      <c r="A1466" s="13">
        <v>1.4</v>
      </c>
      <c r="B1466" s="14">
        <v>4.22</v>
      </c>
      <c r="C1466" s="58" t="s">
        <v>43</v>
      </c>
      <c r="D1466" s="14" t="s">
        <v>17</v>
      </c>
      <c r="E1466" s="59">
        <v>2562</v>
      </c>
      <c r="F1466" s="17">
        <v>7900</v>
      </c>
      <c r="G1466" s="45">
        <f t="shared" si="187"/>
        <v>20239800</v>
      </c>
    </row>
    <row r="1467" spans="1:7" ht="105" outlineLevel="1" x14ac:dyDescent="0.2">
      <c r="A1467" s="13">
        <v>1.5</v>
      </c>
      <c r="B1467" s="14"/>
      <c r="C1467" s="58" t="s">
        <v>44</v>
      </c>
      <c r="D1467" s="14" t="s">
        <v>29</v>
      </c>
      <c r="E1467" s="59">
        <v>235</v>
      </c>
      <c r="F1467" s="17">
        <v>653800</v>
      </c>
      <c r="G1467" s="45">
        <f t="shared" si="187"/>
        <v>153643000</v>
      </c>
    </row>
    <row r="1468" spans="1:7" ht="15.75" outlineLevel="1" x14ac:dyDescent="0.2">
      <c r="A1468" s="32"/>
      <c r="B1468" s="32"/>
      <c r="C1468" s="32"/>
      <c r="D1468" s="32"/>
      <c r="E1468" s="48" t="s">
        <v>36</v>
      </c>
      <c r="F1468" s="35"/>
      <c r="G1468" s="49">
        <f>G1462</f>
        <v>225917691</v>
      </c>
    </row>
    <row r="1469" spans="1:7" ht="15.75" outlineLevel="1" x14ac:dyDescent="0.2">
      <c r="A1469" s="35"/>
      <c r="B1469" s="35"/>
      <c r="C1469" s="35"/>
      <c r="D1469" s="37"/>
      <c r="E1469" s="51" t="s">
        <v>21</v>
      </c>
      <c r="F1469" s="52">
        <v>0.25</v>
      </c>
      <c r="G1469" s="53">
        <f>ROUND(G1468*F1469,2)</f>
        <v>56479422.75</v>
      </c>
    </row>
    <row r="1470" spans="1:7" ht="15.75" outlineLevel="1" x14ac:dyDescent="0.2">
      <c r="A1470" s="35"/>
      <c r="B1470" s="35"/>
      <c r="C1470" s="35"/>
      <c r="D1470" s="37"/>
      <c r="E1470" s="51" t="s">
        <v>22</v>
      </c>
      <c r="F1470" s="52">
        <v>0.02</v>
      </c>
      <c r="G1470" s="53">
        <f>ROUND(G1468*F1470,2)</f>
        <v>4518353.82</v>
      </c>
    </row>
    <row r="1471" spans="1:7" ht="15.75" outlineLevel="1" x14ac:dyDescent="0.2">
      <c r="A1471" s="35"/>
      <c r="B1471" s="35"/>
      <c r="C1471" s="35"/>
      <c r="D1471" s="37"/>
      <c r="E1471" s="51" t="s">
        <v>105</v>
      </c>
      <c r="F1471" s="52">
        <v>0.05</v>
      </c>
      <c r="G1471" s="53">
        <f>ROUND(G1468*F1471,2)</f>
        <v>11295884.550000001</v>
      </c>
    </row>
    <row r="1472" spans="1:7" ht="15.75" outlineLevel="1" x14ac:dyDescent="0.2">
      <c r="A1472" s="35"/>
      <c r="B1472" s="35"/>
      <c r="C1472" s="35"/>
      <c r="D1472" s="37"/>
      <c r="E1472" s="51" t="s">
        <v>24</v>
      </c>
      <c r="F1472" s="35"/>
      <c r="G1472" s="38"/>
    </row>
    <row r="1473" spans="1:8" ht="15.75" x14ac:dyDescent="0.25">
      <c r="A1473" s="35"/>
      <c r="B1473" s="35"/>
      <c r="C1473" s="35"/>
      <c r="D1473" s="35"/>
      <c r="E1473" s="51" t="s">
        <v>37</v>
      </c>
      <c r="F1473" s="35"/>
      <c r="G1473" s="277">
        <f>SUM(G1468:G1471)</f>
        <v>298211352.12</v>
      </c>
    </row>
    <row r="1474" spans="1:8" ht="15.75" x14ac:dyDescent="0.25">
      <c r="A1474" s="35"/>
      <c r="B1474" s="35"/>
      <c r="C1474" s="35"/>
      <c r="D1474" s="55" t="s">
        <v>516</v>
      </c>
      <c r="E1474" s="35"/>
      <c r="F1474" s="35"/>
      <c r="G1474" s="62"/>
    </row>
    <row r="1475" spans="1:8" ht="31.5" outlineLevel="1" x14ac:dyDescent="0.25">
      <c r="A1475" s="4" t="s">
        <v>2</v>
      </c>
      <c r="B1475" s="5" t="s">
        <v>3</v>
      </c>
      <c r="C1475" s="7" t="s">
        <v>4</v>
      </c>
      <c r="D1475" s="7" t="s">
        <v>5</v>
      </c>
      <c r="E1475" s="8" t="s">
        <v>6</v>
      </c>
      <c r="F1475" s="4" t="s">
        <v>7</v>
      </c>
      <c r="G1475" s="7" t="s">
        <v>8</v>
      </c>
    </row>
    <row r="1476" spans="1:8" ht="15.75" outlineLevel="1" x14ac:dyDescent="0.2">
      <c r="A1476" s="9">
        <v>1</v>
      </c>
      <c r="B1476" s="10"/>
      <c r="C1476" s="42" t="s">
        <v>9</v>
      </c>
      <c r="D1476" s="7"/>
      <c r="E1476" s="8"/>
      <c r="F1476" s="6"/>
      <c r="G1476" s="12">
        <f>SUM(G1477:G1481)</f>
        <v>168631522.49000001</v>
      </c>
    </row>
    <row r="1477" spans="1:8" ht="60" outlineLevel="1" x14ac:dyDescent="0.2">
      <c r="A1477" s="13">
        <v>1.1000000000000001</v>
      </c>
      <c r="B1477" s="14">
        <v>16.399999999999999</v>
      </c>
      <c r="C1477" s="15" t="s">
        <v>513</v>
      </c>
      <c r="D1477" s="14" t="s">
        <v>11</v>
      </c>
      <c r="E1477" s="59">
        <v>64.117202924714746</v>
      </c>
      <c r="F1477" s="17">
        <v>74321</v>
      </c>
      <c r="G1477" s="45">
        <f t="shared" ref="G1477:G1481" si="188">ROUND(E1477*F1477,2)</f>
        <v>4765254.6399999997</v>
      </c>
    </row>
    <row r="1478" spans="1:8" ht="30" outlineLevel="1" x14ac:dyDescent="0.2">
      <c r="A1478" s="13">
        <v>1.2</v>
      </c>
      <c r="B1478" s="14">
        <v>4.4000000000000004</v>
      </c>
      <c r="C1478" s="15" t="s">
        <v>41</v>
      </c>
      <c r="D1478" s="14" t="s">
        <v>11</v>
      </c>
      <c r="E1478" s="59">
        <v>35.590066200328394</v>
      </c>
      <c r="F1478" s="17">
        <v>285369</v>
      </c>
      <c r="G1478" s="45">
        <f t="shared" si="188"/>
        <v>10156301.6</v>
      </c>
    </row>
    <row r="1479" spans="1:8" ht="30" outlineLevel="1" x14ac:dyDescent="0.2">
      <c r="A1479" s="57">
        <v>1.3</v>
      </c>
      <c r="B1479" s="25">
        <v>2.7</v>
      </c>
      <c r="C1479" s="58" t="s">
        <v>514</v>
      </c>
      <c r="D1479" s="14" t="s">
        <v>11</v>
      </c>
      <c r="E1479" s="59">
        <v>28.418698881823161</v>
      </c>
      <c r="F1479" s="44">
        <v>840760</v>
      </c>
      <c r="G1479" s="45">
        <f t="shared" si="188"/>
        <v>23893305.27</v>
      </c>
    </row>
    <row r="1480" spans="1:8" outlineLevel="1" x14ac:dyDescent="0.2">
      <c r="A1480" s="13">
        <v>1.4</v>
      </c>
      <c r="B1480" s="14">
        <v>4.22</v>
      </c>
      <c r="C1480" s="58" t="s">
        <v>43</v>
      </c>
      <c r="D1480" s="14" t="s">
        <v>17</v>
      </c>
      <c r="E1480" s="59">
        <v>1913.1852012558215</v>
      </c>
      <c r="F1480" s="17">
        <v>7900</v>
      </c>
      <c r="G1480" s="45">
        <f t="shared" si="188"/>
        <v>15114163.09</v>
      </c>
    </row>
    <row r="1481" spans="1:8" ht="105" outlineLevel="1" x14ac:dyDescent="0.2">
      <c r="A1481" s="13">
        <v>1.5</v>
      </c>
      <c r="B1481" s="14"/>
      <c r="C1481" s="58" t="s">
        <v>44</v>
      </c>
      <c r="D1481" s="14" t="s">
        <v>29</v>
      </c>
      <c r="E1481" s="59">
        <v>175.43973370095</v>
      </c>
      <c r="F1481" s="17">
        <v>653800</v>
      </c>
      <c r="G1481" s="45">
        <f t="shared" si="188"/>
        <v>114702497.89</v>
      </c>
    </row>
    <row r="1482" spans="1:8" ht="15.75" outlineLevel="1" x14ac:dyDescent="0.2">
      <c r="A1482" s="32"/>
      <c r="B1482" s="32"/>
      <c r="C1482" s="32"/>
      <c r="D1482" s="32"/>
      <c r="E1482" s="48" t="s">
        <v>36</v>
      </c>
      <c r="F1482" s="35"/>
      <c r="G1482" s="49">
        <f>G1476</f>
        <v>168631522.49000001</v>
      </c>
      <c r="H1482" s="255"/>
    </row>
    <row r="1483" spans="1:8" ht="15.75" outlineLevel="1" x14ac:dyDescent="0.2">
      <c r="A1483" s="35"/>
      <c r="B1483" s="35"/>
      <c r="C1483" s="35"/>
      <c r="D1483" s="37"/>
      <c r="E1483" s="51" t="s">
        <v>21</v>
      </c>
      <c r="F1483" s="52">
        <v>0.25</v>
      </c>
      <c r="G1483" s="53">
        <f>ROUND(G1482*F1483,2)</f>
        <v>42157880.619999997</v>
      </c>
    </row>
    <row r="1484" spans="1:8" ht="15.75" outlineLevel="1" x14ac:dyDescent="0.2">
      <c r="A1484" s="35"/>
      <c r="B1484" s="35"/>
      <c r="C1484" s="35"/>
      <c r="D1484" s="37"/>
      <c r="E1484" s="51" t="s">
        <v>22</v>
      </c>
      <c r="F1484" s="52">
        <v>0.02</v>
      </c>
      <c r="G1484" s="53">
        <f>ROUND(G$1482*F1484,2)</f>
        <v>3372630.45</v>
      </c>
    </row>
    <row r="1485" spans="1:8" ht="15.75" outlineLevel="1" x14ac:dyDescent="0.2">
      <c r="A1485" s="35"/>
      <c r="B1485" s="35"/>
      <c r="C1485" s="35"/>
      <c r="D1485" s="37"/>
      <c r="E1485" s="51" t="s">
        <v>105</v>
      </c>
      <c r="F1485" s="52">
        <v>0.05</v>
      </c>
      <c r="G1485" s="53">
        <f>ROUND($G$1482*F1485,2)</f>
        <v>8431576.1199999992</v>
      </c>
    </row>
    <row r="1486" spans="1:8" ht="15.75" outlineLevel="1" x14ac:dyDescent="0.2">
      <c r="A1486" s="35"/>
      <c r="B1486" s="35"/>
      <c r="C1486" s="35"/>
      <c r="D1486" s="37"/>
      <c r="E1486" s="51" t="s">
        <v>24</v>
      </c>
      <c r="F1486" s="35"/>
      <c r="G1486" s="38"/>
    </row>
    <row r="1487" spans="1:8" ht="15.75" x14ac:dyDescent="0.25">
      <c r="A1487" s="35"/>
      <c r="B1487" s="35"/>
      <c r="C1487" s="35"/>
      <c r="D1487" s="35"/>
      <c r="E1487" s="51" t="s">
        <v>37</v>
      </c>
      <c r="F1487" s="35"/>
      <c r="G1487" s="277">
        <f>SUM(G1482:G1486)</f>
        <v>222593609.68000001</v>
      </c>
    </row>
    <row r="1488" spans="1:8" x14ac:dyDescent="0.2">
      <c r="C1488" s="3"/>
    </row>
    <row r="1489" spans="1:8" ht="15.75" x14ac:dyDescent="0.25">
      <c r="C1489" s="3"/>
      <c r="F1489" s="256" t="s">
        <v>517</v>
      </c>
      <c r="G1489" s="278">
        <f>G1459+G1473+G1487</f>
        <v>1514186619.6400001</v>
      </c>
    </row>
    <row r="1490" spans="1:8" x14ac:dyDescent="0.2">
      <c r="G1490" s="258"/>
    </row>
    <row r="1491" spans="1:8" ht="24" customHeight="1" x14ac:dyDescent="0.2">
      <c r="A1491" s="280" t="s">
        <v>518</v>
      </c>
      <c r="B1491" s="280"/>
      <c r="C1491" s="280"/>
      <c r="D1491" s="280"/>
      <c r="E1491" s="280"/>
      <c r="F1491" s="280"/>
      <c r="G1491" s="279">
        <f>G22+G94+G309+G508+G554+G1286+G1444+G1489</f>
        <v>7156028476.0300007</v>
      </c>
      <c r="H1491" s="255" t="e">
        <f>+G1491-#REF!</f>
        <v>#REF!</v>
      </c>
    </row>
    <row r="1492" spans="1:8" ht="3.75" customHeight="1" x14ac:dyDescent="0.25">
      <c r="A1492" s="259"/>
      <c r="B1492" s="259"/>
      <c r="C1492" s="259"/>
      <c r="D1492" s="259"/>
      <c r="E1492" s="259"/>
      <c r="F1492" s="259"/>
      <c r="G1492" s="260"/>
    </row>
  </sheetData>
  <mergeCells count="13">
    <mergeCell ref="A24:G24"/>
    <mergeCell ref="B1:G1"/>
    <mergeCell ref="A2:G2"/>
    <mergeCell ref="A3:G3"/>
    <mergeCell ref="A4:G4"/>
    <mergeCell ref="A22:F22"/>
    <mergeCell ref="A1491:F1491"/>
    <mergeCell ref="A40:G40"/>
    <mergeCell ref="A54:G54"/>
    <mergeCell ref="A74:G74"/>
    <mergeCell ref="A92:F92"/>
    <mergeCell ref="A93:F93"/>
    <mergeCell ref="A94:F9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49" orientation="portrait" r:id="rId1"/>
  <rowBreaks count="4" manualBreakCount="4">
    <brk id="60" max="7" man="1"/>
    <brk id="111" max="7" man="1"/>
    <brk id="1464" max="7" man="1"/>
    <brk id="149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MANTENIMIENTOS VERTIC OBRA</vt:lpstr>
      <vt:lpstr>'MANTENIMIENTOS VERTIC OBRA'!Área_de_impresión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Tristancho Cleves</dc:creator>
  <cp:lastModifiedBy>DIEGO ANDRES QUEZADA ROMERO</cp:lastModifiedBy>
  <dcterms:created xsi:type="dcterms:W3CDTF">2025-11-29T16:57:11Z</dcterms:created>
  <dcterms:modified xsi:type="dcterms:W3CDTF">2026-04-16T17:28:11Z</dcterms:modified>
</cp:coreProperties>
</file>